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82E27012-CEBD-456B-A04E-951A92357CB4}" xr6:coauthVersionLast="47" xr6:coauthVersionMax="47" xr10:uidLastSave="{00000000-0000-0000-0000-000000000000}"/>
  <bookViews>
    <workbookView xWindow="-120" yWindow="-120" windowWidth="20730" windowHeight="11040" tabRatio="829" firstSheet="1" activeTab="2" xr2:uid="{00000000-000D-0000-FFFF-FFFF00000000}"/>
  </bookViews>
  <sheets>
    <sheet name="Não identificados Neogrid" sheetId="15" state="hidden" r:id="rId1"/>
    <sheet name="Introdução" sheetId="26" r:id="rId2"/>
    <sheet name="Emissao" sheetId="9" r:id="rId3"/>
    <sheet name="Não identificados no TSS" sheetId="14" state="hidden" r:id="rId4"/>
    <sheet name="Emissão - Retorno" sheetId="16" r:id="rId5"/>
    <sheet name="Recebimento" sheetId="24" r:id="rId6"/>
    <sheet name="Cancelamento" sheetId="19" r:id="rId7"/>
    <sheet name="Cancelamento - ANTIGO" sheetId="17" state="hidden" r:id="rId8"/>
    <sheet name="Cancelamento - Retorno" sheetId="18" r:id="rId9"/>
    <sheet name="Natureza de operacaoSUGESTAONOK" sheetId="20" state="hidden" r:id="rId10"/>
    <sheet name="Natureza de Operação-v01" sheetId="21" state="hidden" r:id="rId11"/>
    <sheet name="NatOp x TipoTrib x cExISS" sheetId="22" state="hidden" r:id="rId12"/>
    <sheet name="Tabelas" sheetId="23" r:id="rId13"/>
    <sheet name="Leiaute Neogrid" sheetId="7" state="hidden" r:id="rId14"/>
  </sheets>
  <definedNames>
    <definedName name="_xlnm._FilterDatabase" localSheetId="6" hidden="1">Cancelamento!$A$4:$I$12</definedName>
    <definedName name="_xlnm._FilterDatabase" localSheetId="7" hidden="1">'Cancelamento - ANTIGO'!$A$3:$J$20</definedName>
    <definedName name="_xlnm._FilterDatabase" localSheetId="2" hidden="1">Emissao!$A$3:$O$633</definedName>
    <definedName name="_xlnm._FilterDatabase" localSheetId="13" hidden="1">'Leiaute Neogrid'!$A$2:$K$178</definedName>
    <definedName name="_xlnm._FilterDatabase" localSheetId="0" hidden="1">'Não identificados Neogrid'!$A$3:$I$52</definedName>
    <definedName name="_xlnm._FilterDatabase" localSheetId="3" hidden="1">'Não identificados no TSS'!$A$1:$D$60</definedName>
    <definedName name="_xlnm._FilterDatabase" localSheetId="9" hidden="1">'Natureza de operacaoSUGESTAONOK'!$A$3:$C$29</definedName>
    <definedName name="_xlnm._FilterDatabase" localSheetId="10" hidden="1">'Natureza de Operação-v01'!$A$6:$E$39</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9" l="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l="1"/>
  <c r="A299" i="9" s="1"/>
  <c r="A300" i="9" s="1"/>
  <c r="A301" i="9" s="1"/>
  <c r="A302" i="9" s="1"/>
  <c r="A303" i="9" s="1"/>
  <c r="A304" i="9" s="1"/>
  <c r="A305" i="9" s="1"/>
  <c r="A306" i="9" s="1"/>
  <c r="A307" i="9" s="1"/>
  <c r="A308" i="9" s="1"/>
  <c r="A309" i="9" s="1"/>
  <c r="A310" i="9" s="1"/>
  <c r="A311" i="9" s="1"/>
  <c r="A322" i="9" s="1"/>
  <c r="I85" i="9"/>
  <c r="A323" i="9" l="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I79" i="9"/>
  <c r="A584" i="9" l="1"/>
  <c r="E18" i="24"/>
  <c r="F18" i="24" s="1"/>
  <c r="E12" i="24"/>
  <c r="F12" i="24" s="1"/>
  <c r="E6" i="24"/>
  <c r="F6" i="24" s="1"/>
  <c r="E7" i="24" l="1"/>
  <c r="F7" i="24" s="1"/>
  <c r="E13" i="24"/>
  <c r="E14" i="24" s="1"/>
  <c r="F14" i="24" s="1"/>
  <c r="E19" i="24"/>
  <c r="F19" i="24" s="1"/>
  <c r="F13" i="24"/>
  <c r="E20" i="24"/>
  <c r="F20" i="24" s="1"/>
  <c r="E15" i="24" l="1"/>
  <c r="E16" i="24" s="1"/>
  <c r="F15" i="24"/>
  <c r="F16" i="24" l="1"/>
  <c r="E17" i="24"/>
  <c r="F17" i="24" s="1"/>
  <c r="I67" i="9" l="1"/>
  <c r="I66" i="9" l="1"/>
  <c r="I27" i="9"/>
  <c r="I425" i="9" l="1"/>
  <c r="I261" i="9" l="1"/>
  <c r="I180" i="9"/>
  <c r="I179" i="9"/>
  <c r="I416" i="9" l="1"/>
  <c r="I170" i="9" l="1"/>
  <c r="I160" i="9"/>
  <c r="I406" i="9" l="1"/>
  <c r="I174" i="9" l="1"/>
  <c r="I173" i="9"/>
  <c r="I172" i="9"/>
  <c r="I171" i="9"/>
  <c r="K39" i="7" l="1"/>
  <c r="H12" i="19"/>
  <c r="H11" i="19"/>
  <c r="I130" i="9"/>
  <c r="H9" i="19"/>
  <c r="H7" i="19"/>
  <c r="H8" i="19"/>
  <c r="J6" i="17"/>
  <c r="J7" i="17"/>
  <c r="J8" i="17"/>
  <c r="J9" i="17"/>
  <c r="J10" i="17"/>
  <c r="J11" i="17"/>
  <c r="J13" i="17"/>
  <c r="J14" i="17"/>
  <c r="J15" i="17"/>
  <c r="J16" i="17"/>
  <c r="J17" i="17"/>
  <c r="J18" i="17"/>
  <c r="J19" i="17"/>
  <c r="J20" i="17"/>
  <c r="J5" i="17"/>
  <c r="H10" i="19"/>
  <c r="H6" i="19"/>
  <c r="H5" i="19"/>
  <c r="I20" i="9"/>
  <c r="I250" i="9"/>
  <c r="I251" i="9"/>
  <c r="J251" i="9" s="1"/>
  <c r="I21" i="9"/>
  <c r="I22" i="9"/>
  <c r="I23" i="9"/>
  <c r="I24" i="9"/>
  <c r="I25" i="9"/>
  <c r="I26" i="9"/>
  <c r="I327" i="9"/>
  <c r="J327" i="9" s="1"/>
  <c r="I328" i="9"/>
  <c r="J328" i="9" s="1"/>
  <c r="I329" i="9"/>
  <c r="I330" i="9"/>
  <c r="I336" i="9"/>
  <c r="J336" i="9" s="1"/>
  <c r="I337" i="9"/>
  <c r="J337" i="9" s="1"/>
  <c r="I338" i="9"/>
  <c r="I339" i="9"/>
  <c r="I340" i="9"/>
  <c r="J340" i="9" s="1"/>
  <c r="I341" i="9"/>
  <c r="J341" i="9" s="1"/>
  <c r="I342" i="9"/>
  <c r="I343" i="9"/>
  <c r="I344" i="9"/>
  <c r="J344" i="9" s="1"/>
  <c r="I345" i="9"/>
  <c r="I346" i="9"/>
  <c r="I347" i="9"/>
  <c r="I348" i="9"/>
  <c r="I349" i="9"/>
  <c r="I350" i="9"/>
  <c r="I351" i="9"/>
  <c r="I352" i="9"/>
  <c r="I394" i="9"/>
  <c r="J394" i="9" s="1"/>
  <c r="I395" i="9"/>
  <c r="I396" i="9"/>
  <c r="I397" i="9"/>
  <c r="J397" i="9" s="1"/>
  <c r="I398" i="9"/>
  <c r="I399" i="9"/>
  <c r="I400" i="9"/>
  <c r="I401" i="9"/>
  <c r="I402" i="9"/>
  <c r="I403" i="9"/>
  <c r="I404" i="9"/>
  <c r="I405" i="9"/>
  <c r="I417" i="9"/>
  <c r="I418" i="9"/>
  <c r="I419" i="9"/>
  <c r="J419" i="9" s="1"/>
  <c r="I430" i="9"/>
  <c r="I431" i="9"/>
  <c r="I432" i="9"/>
  <c r="I433" i="9"/>
  <c r="I434" i="9"/>
  <c r="I435" i="9"/>
  <c r="I436" i="9"/>
  <c r="I437" i="9"/>
  <c r="I438" i="9"/>
  <c r="I439" i="9"/>
  <c r="I440" i="9"/>
  <c r="I441" i="9"/>
  <c r="I442" i="9"/>
  <c r="I5" i="9"/>
  <c r="J5" i="9" s="1"/>
  <c r="I6" i="9"/>
  <c r="J6" i="9" s="1"/>
  <c r="I7" i="9"/>
  <c r="J7" i="9" s="1"/>
  <c r="I8" i="9"/>
  <c r="I9" i="9"/>
  <c r="I10" i="9"/>
  <c r="J10" i="9" s="1"/>
  <c r="I11" i="9"/>
  <c r="I12" i="9"/>
  <c r="I13" i="9"/>
  <c r="J13" i="9" s="1"/>
  <c r="I14" i="9"/>
  <c r="I15" i="9"/>
  <c r="J15" i="9" s="1"/>
  <c r="I16" i="9"/>
  <c r="J16" i="9" s="1"/>
  <c r="I17" i="9"/>
  <c r="I18" i="9"/>
  <c r="I19" i="9"/>
  <c r="I30" i="9"/>
  <c r="J30" i="9" s="1"/>
  <c r="I31" i="9"/>
  <c r="I32" i="9"/>
  <c r="I33" i="9"/>
  <c r="J33" i="9" s="1"/>
  <c r="I34" i="9"/>
  <c r="J34" i="9" s="1"/>
  <c r="I35" i="9"/>
  <c r="I36" i="9"/>
  <c r="I37" i="9"/>
  <c r="J37" i="9" s="1"/>
  <c r="I38" i="9"/>
  <c r="J38" i="9" s="1"/>
  <c r="I39" i="9"/>
  <c r="I40" i="9"/>
  <c r="J40" i="9" s="1"/>
  <c r="I41" i="9"/>
  <c r="I42" i="9"/>
  <c r="J42" i="9" s="1"/>
  <c r="I43" i="9"/>
  <c r="J43" i="9" s="1"/>
  <c r="I44" i="9"/>
  <c r="I45" i="9"/>
  <c r="I46" i="9"/>
  <c r="I47" i="9"/>
  <c r="I48" i="9"/>
  <c r="I49" i="9"/>
  <c r="J49" i="9" s="1"/>
  <c r="I50" i="9"/>
  <c r="I51" i="9"/>
  <c r="I52" i="9"/>
  <c r="I53" i="9"/>
  <c r="I54" i="9"/>
  <c r="I55" i="9"/>
  <c r="I56" i="9"/>
  <c r="I57" i="9"/>
  <c r="I58" i="9"/>
  <c r="I59" i="9"/>
  <c r="I60" i="9"/>
  <c r="I61" i="9"/>
  <c r="I62" i="9"/>
  <c r="I63" i="9"/>
  <c r="I64" i="9"/>
  <c r="I65" i="9"/>
  <c r="I73" i="9"/>
  <c r="J73" i="9" s="1"/>
  <c r="I74" i="9"/>
  <c r="I75" i="9"/>
  <c r="I76" i="9"/>
  <c r="I77" i="9"/>
  <c r="I78" i="9"/>
  <c r="I80" i="9"/>
  <c r="J80" i="9" s="1"/>
  <c r="I81" i="9"/>
  <c r="I82" i="9"/>
  <c r="I83" i="9"/>
  <c r="I84" i="9"/>
  <c r="I86" i="9"/>
  <c r="J86" i="9" s="1"/>
  <c r="I87" i="9"/>
  <c r="I88" i="9"/>
  <c r="I89" i="9"/>
  <c r="I106" i="9"/>
  <c r="J106" i="9" s="1"/>
  <c r="I107" i="9"/>
  <c r="I108" i="9"/>
  <c r="I109" i="9"/>
  <c r="I110" i="9"/>
  <c r="I111" i="9"/>
  <c r="I112" i="9"/>
  <c r="I113" i="9"/>
  <c r="I114" i="9"/>
  <c r="I115" i="9"/>
  <c r="I116" i="9"/>
  <c r="I117" i="9"/>
  <c r="J117" i="9" s="1"/>
  <c r="I118" i="9"/>
  <c r="J118" i="9" s="1"/>
  <c r="I119" i="9"/>
  <c r="I120" i="9"/>
  <c r="I121" i="9"/>
  <c r="I123" i="9"/>
  <c r="I124" i="9"/>
  <c r="I125" i="9"/>
  <c r="I126" i="9"/>
  <c r="I127" i="9"/>
  <c r="I128" i="9"/>
  <c r="J128" i="9" s="1"/>
  <c r="I129" i="9"/>
  <c r="I142" i="9"/>
  <c r="J142" i="9" s="1"/>
  <c r="I143" i="9"/>
  <c r="J143" i="9" s="1"/>
  <c r="I144" i="9"/>
  <c r="I146" i="9"/>
  <c r="I148" i="9"/>
  <c r="I149" i="9"/>
  <c r="I150" i="9"/>
  <c r="I151" i="9"/>
  <c r="I152" i="9"/>
  <c r="I153" i="9"/>
  <c r="J153" i="9" s="1"/>
  <c r="I154" i="9"/>
  <c r="I155" i="9"/>
  <c r="I156" i="9"/>
  <c r="I157" i="9"/>
  <c r="I158" i="9"/>
  <c r="I159" i="9"/>
  <c r="I176" i="9"/>
  <c r="I177" i="9"/>
  <c r="J177" i="9" s="1"/>
  <c r="I178" i="9"/>
  <c r="J178" i="9" s="1"/>
  <c r="I181" i="9"/>
  <c r="I182" i="9"/>
  <c r="I183" i="9"/>
  <c r="I230" i="9"/>
  <c r="J230" i="9" s="1"/>
  <c r="I231" i="9"/>
  <c r="I232" i="9"/>
  <c r="I233" i="9"/>
  <c r="I234" i="9"/>
  <c r="I235" i="9"/>
  <c r="I236" i="9"/>
  <c r="I237" i="9"/>
  <c r="J237" i="9" s="1"/>
  <c r="I238" i="9"/>
  <c r="I239" i="9"/>
  <c r="I240" i="9"/>
  <c r="I241" i="9"/>
  <c r="I242" i="9"/>
  <c r="I243" i="9"/>
  <c r="I244" i="9"/>
  <c r="I248" i="9"/>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4" i="7"/>
  <c r="I4" i="9"/>
  <c r="J4" i="9" s="1"/>
  <c r="J81" i="9" l="1"/>
  <c r="J89" i="9"/>
  <c r="J55" i="9"/>
  <c r="J60" i="9"/>
  <c r="J74" i="9"/>
  <c r="J146" i="9"/>
  <c r="J126" i="9"/>
  <c r="J124" i="9"/>
  <c r="J121" i="9"/>
  <c r="J119" i="9"/>
  <c r="J115" i="9"/>
  <c r="J113" i="9"/>
  <c r="J111" i="9"/>
  <c r="J109" i="9"/>
  <c r="J107" i="9"/>
  <c r="J87" i="9"/>
  <c r="J64" i="9"/>
  <c r="J62" i="9"/>
  <c r="J58" i="9"/>
  <c r="J56" i="9"/>
  <c r="J54" i="9"/>
  <c r="J52" i="9"/>
  <c r="J50" i="9"/>
  <c r="J48" i="9"/>
  <c r="J46" i="9"/>
  <c r="J44" i="9"/>
  <c r="J18" i="9"/>
  <c r="J418" i="9"/>
  <c r="J347" i="9"/>
  <c r="J345" i="9"/>
  <c r="J343" i="9"/>
  <c r="J339" i="9"/>
  <c r="J330" i="9"/>
  <c r="J248" i="9"/>
  <c r="J233" i="9"/>
  <c r="J232" i="9"/>
  <c r="J176" i="9"/>
  <c r="J152" i="9"/>
  <c r="J148" i="9"/>
  <c r="J129" i="9"/>
  <c r="J123" i="9"/>
  <c r="J120" i="9"/>
  <c r="J116" i="9"/>
  <c r="J114" i="9"/>
  <c r="J112" i="9"/>
  <c r="J110" i="9"/>
  <c r="J108" i="9"/>
  <c r="J88" i="9"/>
  <c r="J83" i="9"/>
  <c r="J65" i="9"/>
  <c r="J61" i="9"/>
  <c r="J59" i="9"/>
  <c r="J53" i="9"/>
  <c r="J51" i="9"/>
  <c r="J47" i="9"/>
  <c r="J45" i="9"/>
  <c r="J39" i="9"/>
  <c r="J35" i="9"/>
  <c r="J31" i="9"/>
  <c r="J19" i="9"/>
  <c r="J11" i="9"/>
  <c r="J9" i="9"/>
  <c r="J396" i="9"/>
  <c r="J351" i="9"/>
  <c r="J349" i="9"/>
  <c r="J348" i="9"/>
  <c r="J346" i="9"/>
  <c r="J342" i="9"/>
  <c r="J329" i="9"/>
  <c r="J250" i="9"/>
  <c r="J338" i="9"/>
  <c r="J17" i="9"/>
  <c r="J8" i="9"/>
  <c r="J36" i="9"/>
  <c r="J32" i="9"/>
  <c r="J352" i="9"/>
  <c r="J14" i="9"/>
  <c r="J236" i="9"/>
  <c r="J350" i="9"/>
  <c r="J127" i="9"/>
  <c r="J144" i="9"/>
  <c r="J181" i="9"/>
</calcChain>
</file>

<file path=xl/sharedStrings.xml><?xml version="1.0" encoding="utf-8"?>
<sst xmlns="http://schemas.openxmlformats.org/spreadsheetml/2006/main" count="8590" uniqueCount="3410">
  <si>
    <t>ID</t>
  </si>
  <si>
    <t>Tag</t>
  </si>
  <si>
    <t>Pai</t>
  </si>
  <si>
    <t>Tipo</t>
  </si>
  <si>
    <t>Obr.</t>
  </si>
  <si>
    <t>Ocorr.</t>
  </si>
  <si>
    <t>Tam.</t>
  </si>
  <si>
    <t>Dec.</t>
  </si>
  <si>
    <t>Descrição</t>
  </si>
  <si>
    <t>AA01</t>
  </si>
  <si>
    <t>NeoGridRPS</t>
  </si>
  <si>
    <t>Raiz</t>
  </si>
  <si>
    <t>AB01</t>
  </si>
  <si>
    <t>RPS</t>
  </si>
  <si>
    <t>S</t>
  </si>
  <si>
    <t>1-1</t>
  </si>
  <si>
    <t>Detalhes</t>
  </si>
  <si>
    <t>AB07</t>
  </si>
  <si>
    <t>natOp</t>
  </si>
  <si>
    <t>C</t>
  </si>
  <si>
    <t>Código de Natureza da Operação - Consulte os valores possíveis para a sua prefeitura na tabela 1 (Anexo).</t>
  </si>
  <si>
    <t xml:space="preserve">*O ERP precisa enviar enviar essa informação. </t>
  </si>
  <si>
    <t>AB12</t>
  </si>
  <si>
    <t>idERP</t>
  </si>
  <si>
    <t>N</t>
  </si>
  <si>
    <t>0-1</t>
  </si>
  <si>
    <t>Id de vinculo com o ERP.</t>
  </si>
  <si>
    <t xml:space="preserve">Desconsiderar. Não é obrigatório. </t>
  </si>
  <si>
    <t>AB14</t>
  </si>
  <si>
    <t>dtCompetencia</t>
  </si>
  <si>
    <t>D</t>
  </si>
  <si>
    <t>Data de emissão (AAAA-MM-DDTHH:mm:ss).</t>
  </si>
  <si>
    <t xml:space="preserve">O ERP precisa enviar enviar essa informação. </t>
  </si>
  <si>
    <t>AB15</t>
  </si>
  <si>
    <t>incentFiscal</t>
  </si>
  <si>
    <t>Identificação de Sim/Não:
1 - Sim
2 – Não</t>
  </si>
  <si>
    <t>AD01</t>
  </si>
  <si>
    <t>item</t>
  </si>
  <si>
    <t>Item</t>
  </si>
  <si>
    <t>1-N</t>
  </si>
  <si>
    <t>AD06</t>
  </si>
  <si>
    <t>CodigoItemListaServico</t>
  </si>
  <si>
    <t>Código do subitem da lista de serviços conforme a Lei Complementar 116/2003.</t>
  </si>
  <si>
    <t>Verificar com desenvolvimento, pois a descrição é igual ao ItemListaServico</t>
  </si>
  <si>
    <t>cTribut</t>
  </si>
  <si>
    <t>Código de tributação do item - Consulte os valores possíveis para a sua prefeitura na tabela 6 (Anexo).</t>
  </si>
  <si>
    <t xml:space="preserve">Usar o </t>
  </si>
  <si>
    <t>AD09</t>
  </si>
  <si>
    <t>cMunPrest</t>
  </si>
  <si>
    <t>Código da cidade onde o serviço foi prestado, junto à Receita Federal.</t>
  </si>
  <si>
    <t>AD10</t>
  </si>
  <si>
    <t>itemListaServico</t>
  </si>
  <si>
    <t>AD12</t>
  </si>
  <si>
    <t>unItemListaServico</t>
  </si>
  <si>
    <t>Unidade do item de Serviço.</t>
  </si>
  <si>
    <t>AD13</t>
  </si>
  <si>
    <t>cItemListaServico</t>
  </si>
  <si>
    <t>Código da unidade do item de Serviço.</t>
  </si>
  <si>
    <t>AD17</t>
  </si>
  <si>
    <t>Código de Tributação.</t>
  </si>
  <si>
    <t>AD18</t>
  </si>
  <si>
    <t>cnae</t>
  </si>
  <si>
    <t>Código CNAE.</t>
  </si>
  <si>
    <t>AD19</t>
  </si>
  <si>
    <t>justificativaDeducao</t>
  </si>
  <si>
    <t>Justificativa do valor da dedução.</t>
  </si>
  <si>
    <t>AE01</t>
  </si>
  <si>
    <t>prestador</t>
  </si>
  <si>
    <t>Prestador do Serviço</t>
  </si>
  <si>
    <t>AE17</t>
  </si>
  <si>
    <t>dtAdesaoSN</t>
  </si>
  <si>
    <t>AE18</t>
  </si>
  <si>
    <t>cAEDF</t>
  </si>
  <si>
    <t>Autorização Emissão Documento Fiscal.</t>
  </si>
  <si>
    <t>AE19</t>
  </si>
  <si>
    <t>cIE</t>
  </si>
  <si>
    <t>Inscrição Estadual do Prestador do Serviço.</t>
  </si>
  <si>
    <t>AF01</t>
  </si>
  <si>
    <t>tomador</t>
  </si>
  <si>
    <t>Tomador do Serviço</t>
  </si>
  <si>
    <t>AF19</t>
  </si>
  <si>
    <t>nomeFantasiaTom</t>
  </si>
  <si>
    <t>Nome Fantasia ou apelido do Tomador do Serviço.</t>
  </si>
  <si>
    <t>AF20</t>
  </si>
  <si>
    <t>cIETom</t>
  </si>
  <si>
    <t>Inscrição Estadual do Tomador do Serviço.</t>
  </si>
  <si>
    <t>AF21</t>
  </si>
  <si>
    <t>cIMSubstituto</t>
  </si>
  <si>
    <t>Inscrição Municipal do Tomador Substituto.</t>
  </si>
  <si>
    <t>AF22</t>
  </si>
  <si>
    <t>cSituacaoEspTom</t>
  </si>
  <si>
    <t>Situação Especial do Tomador - Consulte os valores possíveis para a sua prefeitura na tabela 7 (Anexo).</t>
  </si>
  <si>
    <t>AF24</t>
  </si>
  <si>
    <t>cTomNaoIdentificado</t>
  </si>
  <si>
    <t>AF25</t>
  </si>
  <si>
    <t>PontoReferenciaTom</t>
  </si>
  <si>
    <t>Ponto de referência do endereço, do estabelecimento ou residência do Tomador do(s) Serviço(s).</t>
  </si>
  <si>
    <t>AF31</t>
  </si>
  <si>
    <t>dddFaxTom</t>
  </si>
  <si>
    <t>Código de área do fax do Tomador do(s) Serviço(s).</t>
  </si>
  <si>
    <t>AF32</t>
  </si>
  <si>
    <t>telFaxTom</t>
  </si>
  <si>
    <t>Número do fax do Tomador do(s) Serviço(s).</t>
  </si>
  <si>
    <t>AH01</t>
  </si>
  <si>
    <t>constCivil</t>
  </si>
  <si>
    <t>Construção Civil</t>
  </si>
  <si>
    <t>AH04</t>
  </si>
  <si>
    <t>alDedConstCivil</t>
  </si>
  <si>
    <t>AH05</t>
  </si>
  <si>
    <t>servPrestViaPublica</t>
  </si>
  <si>
    <t>Serviço prestado em vias públicas.
Identificação de Sim/Não:
1 = Sim
2 = Não</t>
  </si>
  <si>
    <t>AH06</t>
  </si>
  <si>
    <t>tpEmpreitada</t>
  </si>
  <si>
    <t>Tipo de empreitada - Consulte os valores possíveis para a sua prefeitura na tabela 9 (Anexo).</t>
  </si>
  <si>
    <t>AJ01</t>
  </si>
  <si>
    <t>servico</t>
  </si>
  <si>
    <t>Serviços</t>
  </si>
  <si>
    <t>AJ03</t>
  </si>
  <si>
    <t>vlDeducoes</t>
  </si>
  <si>
    <t>Valor das deduções para Redução da Base de Cálculo em R$.
IMPORTANTE: Caso não possua valor de deducação, deve-se informar o valor "0.00".</t>
  </si>
  <si>
    <t>AJ09</t>
  </si>
  <si>
    <t>issRet</t>
  </si>
  <si>
    <t>Recolhimento. Identificação de Sim/Não:
1 - Sim
2 – Não</t>
  </si>
  <si>
    <t>AJ13</t>
  </si>
  <si>
    <t>baseCalculo</t>
  </si>
  <si>
    <t>(Valor dos serviços - Valor das deduções – descontos incondicionados).</t>
  </si>
  <si>
    <t>AJ14</t>
  </si>
  <si>
    <t>vliquiNFSe</t>
  </si>
  <si>
    <r>
      <rPr>
        <sz val="10"/>
        <rFont val="Trebuchet MS"/>
        <family val="2"/>
      </rPr>
      <t>(ValorServicos - ValorPIS - ValorCOFINS - ValorINSS - ValorIR -
ValorCSLL - OutrasRetençoes - ValorISSRetido -
DescontoIncondicionado - DescontoCondicionado).</t>
    </r>
    <r>
      <rPr>
        <sz val="10"/>
        <color rgb="FF0070C0"/>
        <rFont val="Trebuchet MS"/>
        <family val="2"/>
      </rPr>
      <t/>
    </r>
  </si>
  <si>
    <t>AJ20</t>
  </si>
  <si>
    <t>cMunServ</t>
  </si>
  <si>
    <t>Código do municipio de prestação do serviço. Código de identificação do município conforme tabela do IBGE.</t>
  </si>
  <si>
    <t>AJ23</t>
  </si>
  <si>
    <t>tribut</t>
  </si>
  <si>
    <t>Tributação - Consulte os valores possíveis para a sua prefeitura na tabela 3 (Anexo).</t>
  </si>
  <si>
    <t>AJ30</t>
  </si>
  <si>
    <t>CodigoCfps</t>
  </si>
  <si>
    <t>Código Fiscal de Prestação de Serviço (CFPS).</t>
  </si>
  <si>
    <t>AJ31</t>
  </si>
  <si>
    <t>dmunServ</t>
  </si>
  <si>
    <t>Nome do Município de Prestação do Serviço.</t>
  </si>
  <si>
    <t>AJ32</t>
  </si>
  <si>
    <t>cTipoLancamento</t>
  </si>
  <si>
    <t>Tipo de lançamento de acordo com o serviço prestado.</t>
  </si>
  <si>
    <t>AJ33</t>
  </si>
  <si>
    <t>cResponsavelRetencao</t>
  </si>
  <si>
    <t>Identificação do responsável pela retenção do ISS:
1 - Tomador
2 – Intermediário</t>
  </si>
  <si>
    <t>AJ34</t>
  </si>
  <si>
    <t>cPais</t>
  </si>
  <si>
    <t>Código de identificação do País conforme tabela do BACEN.</t>
  </si>
  <si>
    <t>AJ35</t>
  </si>
  <si>
    <t>cExISS</t>
  </si>
  <si>
    <t>Consulte os valores possíveis para a sua prefeitura na tabela 8.</t>
  </si>
  <si>
    <t>AJ36</t>
  </si>
  <si>
    <t>cMunIncidencia</t>
  </si>
  <si>
    <t>Código IBGE do municipio de incidencia do imposto.</t>
  </si>
  <si>
    <t>AJ45</t>
  </si>
  <si>
    <t>alOutroMunicipio</t>
  </si>
  <si>
    <t>Alíquota de outro município envolvido na prestação do serviço.</t>
  </si>
  <si>
    <t>AJ46</t>
  </si>
  <si>
    <t>alSnIp</t>
  </si>
  <si>
    <t>Alíquota do simples Nacional ou do Contribuinte que tem Isenção Parcial.</t>
  </si>
  <si>
    <t>AJ47</t>
  </si>
  <si>
    <t>vlDeducaoBaseInss</t>
  </si>
  <si>
    <t>Valor de dedução do valor na base de cálculo do INSS.</t>
  </si>
  <si>
    <t>AJ48</t>
  </si>
  <si>
    <t>dJustificaDeducao</t>
  </si>
  <si>
    <t>Layout de Integração TOTVS x NEOGRID</t>
  </si>
  <si>
    <t>Legenda</t>
  </si>
  <si>
    <t xml:space="preserve"> Alterações em relação a NT anterior à atual</t>
  </si>
  <si>
    <t xml:space="preserve"> Alterações referentes a NT vigente</t>
  </si>
  <si>
    <t>ABC</t>
  </si>
  <si>
    <t xml:space="preserve"> Representa exclusões de campos/grupos </t>
  </si>
  <si>
    <t>Histórico de revisões</t>
  </si>
  <si>
    <t>Versão do manual</t>
  </si>
  <si>
    <t>Autor</t>
  </si>
  <si>
    <t>Data</t>
  </si>
  <si>
    <t>Assunto/Nota Técnica</t>
  </si>
  <si>
    <t>Release</t>
  </si>
  <si>
    <t>Liberação</t>
  </si>
  <si>
    <t>1.83.0</t>
  </si>
  <si>
    <t>Não informado</t>
  </si>
  <si>
    <t>#</t>
  </si>
  <si>
    <t>Novos campos incluídos na versão 1.83.0 referentes a Reforma Tributária - NT004</t>
  </si>
  <si>
    <t>N/A</t>
  </si>
  <si>
    <t>1.84.0</t>
  </si>
  <si>
    <t>Inclusão de grupo de Outras Informações /BS/CBS na versão 1.84.0</t>
  </si>
  <si>
    <t>1.85.0</t>
  </si>
  <si>
    <t>Novo campo incluído - Percentual de Tribtutos Federais - versão 1.85.0</t>
  </si>
  <si>
    <t>1.86.0</t>
  </si>
  <si>
    <t>*Atualização de dempinio no campo "CST": 
* Tipo de T=Retenção PIS/COFINS e CSLL
** Nota Técnica nº007 - V.1.0(2026)</t>
  </si>
  <si>
    <t>1.87.0</t>
  </si>
  <si>
    <t>Elcio</t>
  </si>
  <si>
    <t xml:space="preserve">*Atualizada a coluna Descrição do campo "cst"
*Criada a Tabela 14: Código da Situação Tributária
*Atualizada a coluna Descrição do campo "cresponsavelretencao"
</t>
  </si>
  <si>
    <t>Emissão</t>
  </si>
  <si>
    <t>Leiaute TSS</t>
  </si>
  <si>
    <t>Nomes</t>
  </si>
  <si>
    <t>Tam</t>
  </si>
  <si>
    <t>Obrigatório</t>
  </si>
  <si>
    <t>Máscara</t>
  </si>
  <si>
    <t>Identifcação</t>
  </si>
  <si>
    <t>Referencia no leiaute XML NeoGrid 2.01</t>
  </si>
  <si>
    <t>Observação</t>
  </si>
  <si>
    <t>Referencia no leiaute  5.13</t>
  </si>
  <si>
    <t>Referencia NT 004</t>
  </si>
  <si>
    <t>rps id=”rps:xxxx” tssversao =”2.00”</t>
  </si>
  <si>
    <t>(raiz)</t>
  </si>
  <si>
    <t>Tag raiz do XML.
Informar o atributo ID. (Ex.: rps id=”rps:1016”) e o atributo versão (Ex: tssversao=”2.00”)</t>
  </si>
  <si>
    <t>O campo é obrigatório mas os astributos serão desconsiderados</t>
  </si>
  <si>
    <t>assinatura</t>
  </si>
  <si>
    <t>rps</t>
  </si>
  <si>
    <t>Alfanumérico</t>
  </si>
  <si>
    <t>Sim</t>
  </si>
  <si>
    <t>--</t>
  </si>
  <si>
    <t>Código hash de validação do conteúdo.</t>
  </si>
  <si>
    <t>Campo não considerado na integração NeoGrid</t>
  </si>
  <si>
    <t>CodigoVerificacao</t>
  </si>
  <si>
    <t>identificacao</t>
  </si>
  <si>
    <t>Tag raiz que agrupará as tags pertinentes a identificação do documento.</t>
  </si>
  <si>
    <t>dthremissao</t>
  </si>
  <si>
    <t>Data e hora</t>
  </si>
  <si>
    <t>AAAA-MM-DDTHH:mm:ss</t>
  </si>
  <si>
    <t>Data e hora da emissão do documento.</t>
  </si>
  <si>
    <t>/Rps/InfRps/DataEmissao</t>
  </si>
  <si>
    <t>/DPS/infDPS/dhEmi</t>
  </si>
  <si>
    <t>serierps</t>
  </si>
  <si>
    <t>Série do RPS.</t>
  </si>
  <si>
    <t>/Rps/InfRps/IdentificacaoRps/Serie</t>
  </si>
  <si>
    <t>/DPS/infDPS/serie</t>
  </si>
  <si>
    <t>numerorps</t>
  </si>
  <si>
    <t>Numérico</t>
  </si>
  <si>
    <t>Número do RPS.</t>
  </si>
  <si>
    <t>/Rps/InfRps/IdentificacaoRps/Numero</t>
  </si>
  <si>
    <t>/DPS/infDPS/nDPS</t>
  </si>
  <si>
    <t>tipo</t>
  </si>
  <si>
    <t>Tipo do documento.
Os conteúdos possíveis são:
     1 – RPS;
     2 – Nota Fiscal Conjugada (Mista);
     3 – Cupom.</t>
  </si>
  <si>
    <t>Gerado pela aplicação ( Fixo "1" - Prestador )</t>
  </si>
  <si>
    <t>situacaorps</t>
  </si>
  <si>
    <t>Situação do RPS.
Os conteúdos possíveis são:
·      1 – Normal;
·      2 – Cancelado;
·      3 – Extraviado;
·      4 – Lote.</t>
  </si>
  <si>
    <t>SituacaoDocumento</t>
  </si>
  <si>
    <t>tiporecolhe</t>
  </si>
  <si>
    <t>Não</t>
  </si>
  <si>
    <t>Tipo de recolhimento do documento.
Os conteúdos possíveis são:
·      1 – A receber;
·      2 – Retido na fonte.</t>
  </si>
  <si>
    <t>Campo não considerado na integração NeoGrid. O tipo de recolhimento está relacionado a Natureza de Operação</t>
  </si>
  <si>
    <t>TipoRecolhimento</t>
  </si>
  <si>
    <t>tipooper</t>
  </si>
  <si>
    <t>Tipo da operação do documento.
Os conteúdos possíveis são:
·      1 – Sem dedução;
·      2 – Com dedução/Materiais;
·      3 – Imune/Isenta de ISSQN;
·      4 – Devolução/Simples remessa;
·      5 – Intermediação.</t>
  </si>
  <si>
    <t>Campo não considerado na integração NeoGrid. O tipo de operação está relacionado a Natureza de Operação</t>
  </si>
  <si>
    <t>TipoOperacao</t>
  </si>
  <si>
    <t>/DPS/infDPS/IBSCBS/tpOper</t>
  </si>
  <si>
    <t>tipotrib</t>
  </si>
  <si>
    <t>Tipo de tributação do documento.
Os conteúdos possíveis são:
Consulte os valores na tabela 3</t>
  </si>
  <si>
    <t>Existe o campo tribut (AJ23) para esse fim no NeoGrid, porém no NeoGrid os valores são diferentes</t>
  </si>
  <si>
    <t>TipoTributacao</t>
  </si>
  <si>
    <t>regimeesptrib</t>
  </si>
  <si>
    <t>Regime especial de tributação do documento.
Consulte os valores na tabela 2</t>
  </si>
  <si>
    <t xml:space="preserve">No NeoGrid essa opção está com maíscula. Será alterado para não barrar. </t>
  </si>
  <si>
    <t>RegimeEspecialTributacao</t>
  </si>
  <si>
    <t>formpagto</t>
  </si>
  <si>
    <t>Forma de pagamento do documento.</t>
  </si>
  <si>
    <t>natop</t>
  </si>
  <si>
    <t>Código de Natureza da Operação.
Consulte os valores na tabela 1</t>
  </si>
  <si>
    <t>Utilizado nos padrões Abrasf, Dsf, Simpliss, Betha, Prefeitura Moderna, Infinity, Memory, Publica, Tinus, Nota Control, Siappa, Brasilia, SimplesTec, Sil Tecnologia, Equiplano, E&amp;L.</t>
  </si>
  <si>
    <t>NaturezaOperacao</t>
  </si>
  <si>
    <t>dtcompetencia</t>
  </si>
  <si>
    <t>Utilizado nos padrões Abrasf 2,Isse, Prefeitura Moderna, SimplesTec, Indaiatuba(Offline), Assessor Público.</t>
  </si>
  <si>
    <t>/Rps/InfRps/Competencia</t>
  </si>
  <si>
    <t>incentfiscal</t>
  </si>
  <si>
    <t>Utilizado nos padrões Abrasf 2, Isse.</t>
  </si>
  <si>
    <t>IncentivoFiscal</t>
  </si>
  <si>
    <t>issret</t>
  </si>
  <si>
    <t>Recolhimento. Identificação de Sim/Não:</t>
  </si>
  <si>
    <t>vlISSRet  (Pai: servico,  Tipo: N, Obrig: S, Tam: 15)</t>
  </si>
  <si>
    <t>Utilizado no padrão de Abrasf, Abrasf 2, Prodam, Simpliss, Dsf, Prefeitura Moderna, E-Caucaia, Fiorilli, Assessor Público, Sigiss, Generativa (Offline), Memory, Nota Control, Giap, Sil Tecnologia (Offline), Isse, Sil Tecnologia, Tinus, Sigiss, Equiplano, Infinity, Prescon, Fgmaiss (Offline), E&amp;L.</t>
  </si>
  <si>
    <t>ValorIssRetido</t>
  </si>
  <si>
    <t>itemlistaserv</t>
  </si>
  <si>
    <t>Código de item da lista de serviço.</t>
  </si>
  <si>
    <t>itemListaServ  (Pai: servico,  Tipo: C, Obrig: S, Tam: 5)</t>
  </si>
  <si>
    <t>Utilizado nos padrões Abrasf, Simpliss, Sigiss,Indaiatuba(Offline), Abrasf 2, E-Governe, Ariss, Betha,Isse, Sil Tecnologia (Offline), E-Caucaia, Siappa, Generativa (Offline), SimplesTec, Portal Público, Tinus,Prescon,São Luis.</t>
  </si>
  <si>
    <t>ItemListaServico</t>
  </si>
  <si>
    <t>Tipo código da atividade CNAE: Não informar barra nem traço.</t>
  </si>
  <si>
    <t>cnae  (Pai: servico,  Tipo: N, Obrig: S, Tam: 9)</t>
  </si>
  <si>
    <t>Utilizado nos padrões E-Caucaia, Dsf, Infinity, Brasilia, Memory, Prodam.
* Ajustado tamanho de 7 para 9 (v1.31)</t>
  </si>
  <si>
    <t>CodigoCnae</t>
  </si>
  <si>
    <t xml:space="preserve">ctributmun </t>
  </si>
  <si>
    <t xml:space="preserve">Identificador do código de tributação do município </t>
  </si>
  <si>
    <t>cTributMun  (Pai: servico,  Tipo: C, Obrig: S, Tam: 20)</t>
  </si>
  <si>
    <t>Utilizado nos padrões Prefeitura Moderna, Rj, Assessor Público, Brasilia, Barueri(Offline), Goiania, Memory,Giap.</t>
  </si>
  <si>
    <t>/Rps/InfRps/Servicos/CodigoTributacaoMunicipio</t>
  </si>
  <si>
    <t>/DPS/infDPS/serv/cServ/cTribMun</t>
  </si>
  <si>
    <t>codigocfps</t>
  </si>
  <si>
    <t>CodigoCfps  (Pai: servico,  Tipo: N, Obrig: S, Tam: 3)</t>
  </si>
  <si>
    <t>Utilizado nos padrões Brasilia, Sil Tecnologia, Sil Tecnologia (Offline), Florianopolis
Na versão 1.36 voi alterado de tamanho de 3 para 4 posições</t>
  </si>
  <si>
    <t>CodigoFiscalPrestacaoServico</t>
  </si>
  <si>
    <t>ctipolancamento</t>
  </si>
  <si>
    <t>N - devido no município pelo prestador.
P - prestadores de serviços cadastrados no Simples Nacional ou MEI (Micro Empresário Individual) com imposto recolhido através do DAS (Documento de Arrecadação do Simples Nacional), prestadores com ISS fixo ou não tributado e declaração de imposto retido pelo tomador.
T - devido no município pelo tomador.
R - declaração de nota fiscal recebida dentro ou fora do município.
Nota fiscal cancelada não precisa ser informada ao sistema.</t>
  </si>
  <si>
    <t>cTipoLancamento  (Pai: servico,  Tipo: C, Obrig: S, Tam: 3)</t>
  </si>
  <si>
    <t>Utilizado nos padrões Geissweb(Offline)</t>
  </si>
  <si>
    <t>TipoLancamento</t>
  </si>
  <si>
    <t>cexiss</t>
  </si>
  <si>
    <r>
      <t xml:space="preserve">Exigibilidade ISS (Opcional)
Consulte os valores na tabela 8, </t>
    </r>
    <r>
      <rPr>
        <b/>
        <sz val="11"/>
        <rFont val="Calibri"/>
        <family val="2"/>
        <scheme val="minor"/>
      </rPr>
      <t>para padrão ENota consultar a tabela 13.</t>
    </r>
  </si>
  <si>
    <t>cExISS  (Pai: servico,  Tipo: N, Obrig: S, Tam: 2)</t>
  </si>
  <si>
    <t>cresponsavelretencao</t>
  </si>
  <si>
    <t xml:space="preserve">Identificação do responsável pela retenção do ISS.
1 - Tomador 
2 - Intermediário. 
3 – Não retido </t>
  </si>
  <si>
    <t>cResponsavelRetencao (Pai: servico, Tipo: N, Obrig: N, Tam: 2)</t>
  </si>
  <si>
    <t>/Rps/InfRps/Servicos/ResponsavelRetencao</t>
  </si>
  <si>
    <t>/DPS/infDPS/valores/trib/tribMun/tpRetISSQN</t>
  </si>
  <si>
    <t>chaveAcesso</t>
  </si>
  <si>
    <t>Chave de Acesso</t>
  </si>
  <si>
    <t>chaveAcesso (Pai: RPS, Tipo: C, Obrig: N, Tam: 9)</t>
  </si>
  <si>
    <t>ChaveAcesso</t>
  </si>
  <si>
    <t>/DPS/infDPS/subst/chSubstda</t>
  </si>
  <si>
    <t>regimeapuracaotributos</t>
  </si>
  <si>
    <t xml:space="preserve">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ISSQN  por fora do SN conforme respectiva legislação municipal do tributo;
            3 – Regime de apuração dos tributos federais e municipal por fora do SN conforme respectivas legilações federal e municipal de cada tributo;
          </t>
  </si>
  <si>
    <t>regApuTribut  (Pai: RPS,  Tipo: N, Obrig: N, Tam: 1)</t>
  </si>
  <si>
    <t>/Rps/InfRps/RegimeApuracaoTributos</t>
  </si>
  <si>
    <t>/DPS/infDPS/prest/regTrib/regApTribSN</t>
  </si>
  <si>
    <t>substituicao</t>
  </si>
  <si>
    <t>Tag raiz para as informações sobre a substituição de um documento.</t>
  </si>
  <si>
    <t>NfseSubstituida</t>
  </si>
  <si>
    <t>Série do RPS a ser substituído.</t>
  </si>
  <si>
    <t>Serie</t>
  </si>
  <si>
    <t>Número do RPS a ser substituído.</t>
  </si>
  <si>
    <t>Numero</t>
  </si>
  <si>
    <t>numeronfse</t>
  </si>
  <si>
    <t>Número da NFS-e a ser substituída.</t>
  </si>
  <si>
    <t>NumeroNfseSubstituida</t>
  </si>
  <si>
    <t>idnfse</t>
  </si>
  <si>
    <t>ID da NFS-e no ERP a ser substituída.</t>
  </si>
  <si>
    <t>Tipo do documento.
Os conteúdos possíveis são:
·      1 – RPS;
·      2 – Nota Fiscal Conjugada (Mista);
·      3 – Cupom.</t>
  </si>
  <si>
    <t>dtemissaonfse</t>
  </si>
  <si>
    <t>AAAA-MM-DDTHH:MM:SS</t>
  </si>
  <si>
    <t>Data da emissão da NFS-e a ser substituída.</t>
  </si>
  <si>
    <t>DataEmissaoNfseSubstituida</t>
  </si>
  <si>
    <t>cancelamento</t>
  </si>
  <si>
    <t>Tag raíz para as informações de cancelamento do documento.</t>
  </si>
  <si>
    <t>codmotcanc</t>
  </si>
  <si>
    <t>Código do motivo do cancelamento do documento.
Os conteúdos possíveis são:
·      1 – Extravio;
·      2 – Dados incorretos;
·      3 – Substituição.</t>
  </si>
  <si>
    <t>motcanc</t>
  </si>
  <si>
    <t>Motivo do cancelamento do documento.</t>
  </si>
  <si>
    <t>atividade</t>
  </si>
  <si>
    <t>Tag raíz para as informações sobre a atividade do documento.</t>
  </si>
  <si>
    <t>codigo</t>
  </si>
  <si>
    <t>Código da atividade do RPS.</t>
  </si>
  <si>
    <t>aliquota</t>
  </si>
  <si>
    <t>15, 2</t>
  </si>
  <si>
    <t>9999999999999.99</t>
  </si>
  <si>
    <t>Alíquota de ISS da atividade do RPS.</t>
  </si>
  <si>
    <t>/Rps/InfRps/Servicos/Valores/Aliquota</t>
  </si>
  <si>
    <t>Tag raíz para as informações sobre o prestador.</t>
  </si>
  <si>
    <t>Prestador</t>
  </si>
  <si>
    <t>inscmun</t>
  </si>
  <si>
    <t>Inscrição municipal do prestador.</t>
  </si>
  <si>
    <t xml:space="preserve">Campo do NeoGrid é menor, com 15 caracteres. Vamos desconsiderar os valores adicionais. </t>
  </si>
  <si>
    <t>/Rps/InfRps/Prestador/InscricaoMunicipal</t>
  </si>
  <si>
    <t>/DPS/infDPS/prest/IM</t>
  </si>
  <si>
    <t>cpfcnpj</t>
  </si>
  <si>
    <t>CPF/CNPJ do prestador.</t>
  </si>
  <si>
    <t>/Rps/InfRps/Prestador/Cnpj
/Rps/InfRps/Prestador/Cpf</t>
  </si>
  <si>
    <t>/DPS/infDPS/prest/CNPJ ou  /DPS/infDPS/prest/CPF</t>
  </si>
  <si>
    <t>razao</t>
  </si>
  <si>
    <t>Razão social do prestador.</t>
  </si>
  <si>
    <t>/Rps/InfRps/Prestador/DadosComplementaresPrestador/RazaoSocial</t>
  </si>
  <si>
    <t>/DPS/infDPS/prest/xNome</t>
  </si>
  <si>
    <t>fantasia</t>
  </si>
  <si>
    <t>Nome fantasia do prestador.</t>
  </si>
  <si>
    <t>NomeFantasia</t>
  </si>
  <si>
    <t>codmunibge</t>
  </si>
  <si>
    <t>Código do município do prestador padrão IBGE</t>
  </si>
  <si>
    <t xml:space="preserve">Por padrão o código do IBGE é de 7 caracteres. O NeoGrid irá desconsiderar o excedente. </t>
  </si>
  <si>
    <t>/Rps/InfRps/Prestador/EnderecoPrestador/CodigoMunicipio</t>
  </si>
  <si>
    <t>/DPS/infDPS/prest/end/endNac/cMun</t>
  </si>
  <si>
    <t>codmunsiafi</t>
  </si>
  <si>
    <t>Codigo do município do prestador padrão SIAFI</t>
  </si>
  <si>
    <t>MunicipioIncidenciaSiafi</t>
  </si>
  <si>
    <t>cidade</t>
  </si>
  <si>
    <t>Nome da cidade do prestador.</t>
  </si>
  <si>
    <t>/Rps/InfRps/Prestador/EnderecoPrestador/CidadeDescricao</t>
  </si>
  <si>
    <t>uf</t>
  </si>
  <si>
    <t>Unidade federativa do prestador.</t>
  </si>
  <si>
    <t>Uf</t>
  </si>
  <si>
    <t>email</t>
  </si>
  <si>
    <t>Endereço de e-mail do prestador.</t>
  </si>
  <si>
    <t>/Rps/InfRps/Prestador/DadosComplementaresPrestador/Email</t>
  </si>
  <si>
    <t>/DPS/infDPS/prest/email</t>
  </si>
  <si>
    <t>ddd</t>
  </si>
  <si>
    <t>DDD do telefone do prestador.</t>
  </si>
  <si>
    <t>DDD</t>
  </si>
  <si>
    <t>telefone</t>
  </si>
  <si>
    <t>Telefone do prestador.</t>
  </si>
  <si>
    <t>/Rps/InfRps/Prestador/DadosComplementaresPrestador/Telefone</t>
  </si>
  <si>
    <t>/DPS/infDPS/prest/fone</t>
  </si>
  <si>
    <t>simpnac</t>
  </si>
  <si>
    <t>Optante pelo regime simples nacional.
Os conteúdos possíveis são:
·      1 – Sim;
·      2 – Não.</t>
  </si>
  <si>
    <t>/Rps/InfRps/OptanteSimplesNacional</t>
  </si>
  <si>
    <t>incentcult</t>
  </si>
  <si>
    <t>Incentivador cultural.
Os conteúdos possíveis são:
·      1 – Sim;
·      2 – Não.</t>
  </si>
  <si>
    <t>Sem equivalencia</t>
  </si>
  <si>
    <t>numproc</t>
  </si>
  <si>
    <t>Número do processo judicial ou administrativo de suspensão da exigibilidade.</t>
  </si>
  <si>
    <t>nProcesso  (Pai: servico,  Tipo: C, Obrig: N, Tam: 30)</t>
  </si>
  <si>
    <t>/Rps/InfRps/Servicos/NumeroProcesso</t>
  </si>
  <si>
    <t>logradouro</t>
  </si>
  <si>
    <t>Descrição do logradouro do prestador.</t>
  </si>
  <si>
    <t>/Rps/InfRps/Prestador/EnderecoPrestador/Endereco</t>
  </si>
  <si>
    <t>/DPS/infDPS/prest/end/xLgr</t>
  </si>
  <si>
    <t>numend</t>
  </si>
  <si>
    <t>Numero do endereço do prestador.</t>
  </si>
  <si>
    <t>/Rps/InfRps/Prestador/EnderecoPrestador/Numero</t>
  </si>
  <si>
    <t>/DPS/infDPS/prest/end/nro</t>
  </si>
  <si>
    <t>complend</t>
  </si>
  <si>
    <t>Complemento do endereço do prestador.</t>
  </si>
  <si>
    <t>/Rps/InfRps/Prestador/EnderecoPrestador/Complemento</t>
  </si>
  <si>
    <t>/DPS/infDPS/prest/end/xCpl</t>
  </si>
  <si>
    <t>bairro</t>
  </si>
  <si>
    <t>Nome do bairro do prestador.</t>
  </si>
  <si>
    <t>/Rps/InfRps/Prestador/EnderecoPrestador/Bairro</t>
  </si>
  <si>
    <t>/DPS/infDPS/prest/end/xBairro</t>
  </si>
  <si>
    <t>tplogradouro</t>
  </si>
  <si>
    <t>Tipo de logradouro. 
Os valores válidos são:
·      1 – Avenida;
·      2 – Rua;
·      3 – Rodovia;
·      4 – Ruela;
·      5 – Rio;
·      6 – Sítio;
·      7 – Sup Quadra;
·      8 – Travessa;
·      9 – Vale;
·      10 – Via;
·      11 – Viaduto;
·      12 – Viela;
·      13 – Vila
·      14 – Vargem.</t>
  </si>
  <si>
    <t>tpbairro</t>
  </si>
  <si>
    <t>Tipo de bairro. 
Os valores válidos são:
·      1 – Bairro;
·      2 – Bosque;
·      3 – Chácara;
·      4 – Conjunto;
·      5 – Desmembramento;
·      6 – Distrito;
·      7 – Favela;
·      8 – Fazenda;
·      9 – Gleba;
·      10 – Horto;
·      11 – Jardim;
·      12 – Loteamento;
·      13 – Núcleo;
·      14 – Parque;
·      15 – Residencial;
·      16 – Sitio;
·      17 – Tropical;
·      18 – Vila;
·      19 – Zona.</t>
  </si>
  <si>
    <t>cep</t>
  </si>
  <si>
    <t>CEP do prestador.</t>
  </si>
  <si>
    <t>/Rps/InfRps/Prestador/EnderecoPrestador/Cep</t>
  </si>
  <si>
    <t>/DPS/infDPS/prest/end/endNac/CEP</t>
  </si>
  <si>
    <t>cie</t>
  </si>
  <si>
    <t>Inscrição Estadual do Prestador do Serviço</t>
  </si>
  <si>
    <t>Utilizado no padrão de Brasilia</t>
  </si>
  <si>
    <t>InscrEstadual</t>
  </si>
  <si>
    <t>dtadesaosn</t>
  </si>
  <si>
    <t>Data de adesão ao Simples Nacional.</t>
  </si>
  <si>
    <t>dtAdesaoSN (Pai: prestador, Tipo: D, Obrig: N, Tam: 19)</t>
  </si>
  <si>
    <t>optanteMEISimei</t>
  </si>
  <si>
    <t>Se o prestador do serviço MEI (microempreendedor
individual) é optante do SIMEI..
Os conteúdos possíveis são:
·      1 – Sim;
·      2 – Não.</t>
  </si>
  <si>
    <t>optanteMEISimei  (Pai: prestador  Tipo: N, Obrig: N, Tam: 2)</t>
  </si>
  <si>
    <t>Utilizado no padrão de Agili2</t>
  </si>
  <si>
    <t>caepfprest</t>
  </si>
  <si>
    <t>Número do cadastro de atividade econômica da pessoa Física (CAEPF)</t>
  </si>
  <si>
    <t>CAEPF (Pai: prestador,  Tipo: C, Obrig: N, Tam: 14)</t>
  </si>
  <si>
    <t>/Rps/InfRps/Prestador/DadosComplementaresPrestador/Caepf</t>
  </si>
  <si>
    <t>/DPS/infDPS/prest/CAEPF</t>
  </si>
  <si>
    <t>cnaonifprest</t>
  </si>
  <si>
    <t>sim</t>
  </si>
  <si>
    <t>Motivo para não informação do NIF:
     0 - Não informado na nota de origem;
     1 - Dispensado do NIF;
     2 - Não exigência do NIF;</t>
  </si>
  <si>
    <t>cNaoNIF (Pai: prestador,  Tipo: N, Obrig: S, Tam: 1)</t>
  </si>
  <si>
    <t>/Rps/InfRps/Prestador/DadosComplementaresPrestador/cNaoNIF</t>
  </si>
  <si>
    <t>/DPS/infDPS/prest/cNaoNIF</t>
  </si>
  <si>
    <t>nifprest</t>
  </si>
  <si>
    <t>Número de identificação Fiscal fornecido por órgão de administração tributária no exterior</t>
  </si>
  <si>
    <t>NIF (Pai: prestador,  Tipo: N, Obrig: S, Tam: 100)</t>
  </si>
  <si>
    <t>/Rps/InfRps/Prestador/DadosComplementaresPrestador/Nif</t>
  </si>
  <si>
    <t>/DPS/infDPS/prest/NIF</t>
  </si>
  <si>
    <t>xestprovregprest</t>
  </si>
  <si>
    <t>não</t>
  </si>
  <si>
    <t>Estado, província ou região da cidade no exterior do prestador do serviço.</t>
  </si>
  <si>
    <t>xEstProvRegPrest (Pai: prestador,  Tipo: C, Obrig: N, Tam: 60)</t>
  </si>
  <si>
    <t>/Rps/InfRps/Prestador/EnderecoPrestador/xEstProvReg</t>
  </si>
  <si>
    <t>/DPS/infDPS/prest/end/endExt/xEstProvReg</t>
  </si>
  <si>
    <t>exigsus</t>
  </si>
  <si>
    <t>Numerico</t>
  </si>
  <si>
    <t xml:space="preserve">Estado, província ou região da cidade no exterior do prestador do serviço.
1 - Exigibilidade Suspensa por Decisão Judicial;
2 - Exigibilidade Suspensa por Processo Administrativo;
          </t>
  </si>
  <si>
    <t>ExigSuspensa (Pai: servico,  Tipo: N, Obrig: N, Tam: 1)</t>
  </si>
  <si>
    <t>/Rps/InfRps/Servicos/ExigibilidadeSuspensa</t>
  </si>
  <si>
    <t>prestacao</t>
  </si>
  <si>
    <t>Tag raíz para as informações sobre a prestação dos serviços do documento.</t>
  </si>
  <si>
    <t>serieprest</t>
  </si>
  <si>
    <t>Série da prestação dos serviços do documento.</t>
  </si>
  <si>
    <t>SeriePrestacao</t>
  </si>
  <si>
    <t>Nâo</t>
  </si>
  <si>
    <t>Logradouro onde foi realizada a prestação dos serviços do documento.</t>
  </si>
  <si>
    <t>endPrest  (Pai: servico,  Tipo: C, Obrig: S, Tam: 125)</t>
  </si>
  <si>
    <t>Caso não seja enviado, será preenchido com "NÃO INFORMADO"</t>
  </si>
  <si>
    <t>/Rps/InfRps/Servicos/EnderecoServico/Endereco</t>
  </si>
  <si>
    <t>Número do endereço da prestação dos serviços do documento.</t>
  </si>
  <si>
    <t>nPrest  (Pai: servico,  Tipo: C, Obrig: S, Tam: 10)</t>
  </si>
  <si>
    <t>Caso não seja enviado, será preenchido com "0"</t>
  </si>
  <si>
    <t>/Rps/InfRps/Servicos/EnderecoServico/Numero</t>
  </si>
  <si>
    <t>Complemento do endereço da prestação dos serviços do documento.</t>
  </si>
  <si>
    <t>cPrest  (Pai: servico,  Tipo: C, Obrig: S, Tam: 60)</t>
  </si>
  <si>
    <t>/Rps/InfRps/Servicos/EnderecoServico/Complemento</t>
  </si>
  <si>
    <t>cMunPrest (Pai: prestador Tipo: N, Obrig: S. Tam:7) e cMunServ (Pai, item, Tipo: N, Obrig: S, Tam: 7)</t>
  </si>
  <si>
    <t>CodigoMunicipio</t>
  </si>
  <si>
    <t>codmunincidenciaibge</t>
  </si>
  <si>
    <t>Código do município de incidencia, padrão IBGE</t>
  </si>
  <si>
    <t>cMunIncidencia (Pai:prestacao, Tipo: N, Obrig: N, Tam:7)</t>
  </si>
  <si>
    <t>CodigoMunicipioSiafi&gt;</t>
  </si>
  <si>
    <t>municipio</t>
  </si>
  <si>
    <t>Município da prestação dos serviços do documento.</t>
  </si>
  <si>
    <t>O sistema já preenche automaticamente</t>
  </si>
  <si>
    <t>/Rps/InfRps/Servicos/EnderecoServico/CidadeObra</t>
  </si>
  <si>
    <t>Bairro da prestação dos serviços do documento.</t>
  </si>
  <si>
    <t>bPrest  (Pai: servico,  Tipo: C, Obrig: S, Tam: 60)</t>
  </si>
  <si>
    <t>/Rps/InfRps/Servicos/EnderecoServico/Bairro</t>
  </si>
  <si>
    <t>Unidade federativa da prestação dos serviços do documento.</t>
  </si>
  <si>
    <t>UF</t>
  </si>
  <si>
    <t>CEP da prestação dos serviços do documento.</t>
  </si>
  <si>
    <t>cCep  (Pai: servico,  Tipo: C, Obrig: S, Tam: 8)</t>
  </si>
  <si>
    <t xml:space="preserve">Caso não seja enviado, será preenchido com "0"
</t>
  </si>
  <si>
    <t>/Rps/InfRps/Servicos/EnderecoServico/Cep</t>
  </si>
  <si>
    <t>pais</t>
  </si>
  <si>
    <t>País da prestação dos serviços do documento.</t>
  </si>
  <si>
    <t>pPrest  (Pai: servico,  Tipo: C, Obrig: N, Tam: 100)</t>
  </si>
  <si>
    <t>/Rps/InfRps/Servicos/EnderecoServico/CodigoPais</t>
  </si>
  <si>
    <t>/DPS/infDPS/serv/locPrest/cPaisPrestacao</t>
  </si>
  <si>
    <t>intermediario</t>
  </si>
  <si>
    <t>Tag raíz para as informações sobre o intermediador.</t>
  </si>
  <si>
    <t>Razão social do intermediador.</t>
  </si>
  <si>
    <t>Pode ser preenchido com a informação “Nao informado”.</t>
  </si>
  <si>
    <t>/Rps/InfRps/IntermediarioServico/RazaoSocial</t>
  </si>
  <si>
    <t>/DPS/infDPS/interm/xNome</t>
  </si>
  <si>
    <t>CPF/CNPJ do intermediador.</t>
  </si>
  <si>
    <t>/Rps/InfRps/IntermediarioServico/Cnpj
/Rps/InfRps/IntermediarioServico/Cpf</t>
  </si>
  <si>
    <t>Inscrição municipal do intermediador.</t>
  </si>
  <si>
    <t>/Rps/InfRps/IntermediarioServico/InscricaoMunicipal</t>
  </si>
  <si>
    <t>/DPS/infDPS/interm/IM</t>
  </si>
  <si>
    <t>caepf</t>
  </si>
  <si>
    <t>CAEPF (Pai: interServico,  Tipo: C, Obrig: N, Tam: 100)</t>
  </si>
  <si>
    <t>cnaonif</t>
  </si>
  <si>
    <t>cNaoNIF (Pai: interServico,  Tipo: N, Obrig: S, Tam: 1)</t>
  </si>
  <si>
    <t>/Rps/InfRps/IntermediarioServico/cNaoNif</t>
  </si>
  <si>
    <t>/DPS/infDPS/interm/cNaoNIF</t>
  </si>
  <si>
    <t>nif</t>
  </si>
  <si>
    <t>NIF (Pai: interServico,  Tipo: N, Obrig: N, Tam: 100)</t>
  </si>
  <si>
    <t>codigomunicipio</t>
  </si>
  <si>
    <t>Codigo Municipal do Intermediario</t>
  </si>
  <si>
    <t>codigoMunicipio  (Pai: intermediario  Tipo: N, Obrig: S, Tam: 7)</t>
  </si>
  <si>
    <t>/Rps/InfRps/IntermediarioServico/CodigoMunicipio</t>
  </si>
  <si>
    <t>/DPS/infDPS/interm/end/endNac/cMun</t>
  </si>
  <si>
    <t>contato</t>
  </si>
  <si>
    <t>Contato</t>
  </si>
  <si>
    <t>Endereço de e-mail do intermediario</t>
  </si>
  <si>
    <t>Email (Pai: Contato,  Tipo: C, Obrig: N, Tam: 80)</t>
  </si>
  <si>
    <t>/Rps/InfRps/Servicos/DadosComplementaresServico/ListaDeducoes/Deducao/Fornecedor/Contato/Email</t>
  </si>
  <si>
    <t>/DPS/infDPS/valores/vDedRed/documentos/docDedRed/fornec/email</t>
  </si>
  <si>
    <t>Telefone do intermediario.</t>
  </si>
  <si>
    <t>telInt (Pai: Contato,  Tipo: C, Obrig: N, Tam: 30)</t>
  </si>
  <si>
    <t>/Rps/InfRps/Servicos/DadosComplementaresServico/ListaDeducoes/Deducao/Fornecedor/Contato/Telefone</t>
  </si>
  <si>
    <t>/DPS/infDPS/valores/vDedRed/documentos/docDedRed/fornec/fone</t>
  </si>
  <si>
    <t>enderecointermediarioservico</t>
  </si>
  <si>
    <t>/Rps/InfRps/IntermediarioServico/EnderecoIntermediarioServico/Endereco</t>
  </si>
  <si>
    <t>/DPS/infDPS/interm/end/xLgr</t>
  </si>
  <si>
    <t>CEP do intermediario do serviço</t>
  </si>
  <si>
    <t>cepInt (Pai: interServico,  Tipo: C, Obrig: S, Tam: 10)</t>
  </si>
  <si>
    <t>/Rps/InfRps/Servicos/DadosComplementaresServico/ListaDeducoes/Deducao/Fornecedor/Endereco/Cep</t>
  </si>
  <si>
    <t>/DPS/infDPS/valores/vDedRed/documentos/docDedRed/fornec/end/endNac/CEP</t>
  </si>
  <si>
    <t>codigopais</t>
  </si>
  <si>
    <t>Informar código Bacen do país do Intermediário do Serviço</t>
  </si>
  <si>
    <t>cPaisInt (Pai: interServico,  Tipo: C, Obrig: S, Tam: 9)</t>
  </si>
  <si>
    <t>/Rps/InfRps/Servicos/DadosComplementaresServico/ListaDeducoes/Deducao/Fornecedor/Endereco/CodigoPais</t>
  </si>
  <si>
    <t>/DPS/infDPS/valores/vDedRed/documentos/docDedRed/fornec/end/endExt/cPais</t>
  </si>
  <si>
    <t>cidadedescricao</t>
  </si>
  <si>
    <t>Nome da cidade do intermediário do serviço</t>
  </si>
  <si>
    <t>cDescInt (Pai: interServico,  Tipo: C, Obrig: S, Tam: 150)</t>
  </si>
  <si>
    <t>/Rps/InfRps/Servicos/DadosComplementaresServico/ListaDeducoes/Deducao/Fornecedor/Endereco/CidadeDescricao</t>
  </si>
  <si>
    <t>/DPS/infDPS/valores/vDedRed/documentos/docDedRed/fornec/end/endExt/xCidade</t>
  </si>
  <si>
    <t>estprovreg</t>
  </si>
  <si>
    <t>Estado, província ou região da cidade no exterior do intermediário do serviço.</t>
  </si>
  <si>
    <t>EstProvRegInt (Pai: interServico,  Tipo: C, Obrig: N, Tam: 60)</t>
  </si>
  <si>
    <t>/Rps/InfRps/Servicos/DadosComplementaresServico/ListaDeducoes/Deducao/Fornecedor/Endereco/EstProvReg</t>
  </si>
  <si>
    <t>/DPS/infDPS/valores/vDedRed/documentos/docDedRed/fornec/end/endExt/xEstProvReg</t>
  </si>
  <si>
    <t>numero</t>
  </si>
  <si>
    <t>Número do imóvel do intermediário do serviços</t>
  </si>
  <si>
    <t>nInt (Pai: interServico,  Tipo: N, Obrig: S, Tam: 10)</t>
  </si>
  <si>
    <t>/Rps/InfRps/Servicos/DadosComplementaresServico/ListaDeducoes/Deducao/Fornecedor/Endereco/Numero</t>
  </si>
  <si>
    <t>/DPS/infDPS/valores/vDedRed/documentos/docDedRed/fornec/end/nro</t>
  </si>
  <si>
    <t>Bairro do Intermediário do serviço</t>
  </si>
  <si>
    <t>bInt (Pai: interServico,  Tipo: C, Obrig: s, Tam: 60)</t>
  </si>
  <si>
    <t>/Rps/InfRps/Servicos/DadosComplementaresServico/ListaDeducoes/Deducao/Fornecedor/Endereco/Bairro</t>
  </si>
  <si>
    <t>/DPS/infDPS/valores/vDedRed/documentos/docDedRed/fornec/end/xBairro</t>
  </si>
  <si>
    <t>complemento</t>
  </si>
  <si>
    <t>Complemento do endereço do intermediário do serviço</t>
  </si>
  <si>
    <t>compleInt (Pai: interServico,  Tipo: C, Obrig: N, Tam: 100)</t>
  </si>
  <si>
    <t>/Rps/InfRps/Servicos/DadosComplementaresServico/ListaDeducoes/Deducao/Fornecedor/Endereco/Complemento</t>
  </si>
  <si>
    <t>/DPS/infDPS/valores/vDedRed/documentos/docDedRed/fornec/end/xCpl</t>
  </si>
  <si>
    <t>endereco</t>
  </si>
  <si>
    <t>Endereço do intermediario</t>
  </si>
  <si>
    <t>endInt (Pai: interServico,  Tipo: C, Obrig: S, Tam: 100)</t>
  </si>
  <si>
    <t>/Rps/InfRps/Servicos/DadosComplementaresServico/ListaDeducoes/Deducao/Fornecedor/Endereco/Endereco</t>
  </si>
  <si>
    <t>/DPS/infDPS/valores/vDedRed/documentos/docDedRed/fornec/end/xLgr</t>
  </si>
  <si>
    <t>Tag raíz para as informações sobre o tomador.</t>
  </si>
  <si>
    <t>Inscrição municipal do tomador.</t>
  </si>
  <si>
    <t>/Rps/InfRps/Tomador/IdentificacaoTomador/InscricaoMunicipal</t>
  </si>
  <si>
    <t>CPF/CNPJ do tomador.</t>
  </si>
  <si>
    <t>/Rps/InfRps/Tomador/IdentificacaoTomador/Cnpj
/Rps/InfRps/Tomador/IdentificacaoTomador/Cpf</t>
  </si>
  <si>
    <t>Razão social do tomador.</t>
  </si>
  <si>
    <t>/Rps/InfRps/Tomador/RazaoSocial</t>
  </si>
  <si>
    <t>tipologr</t>
  </si>
  <si>
    <t>Tipo de logradouro. 
Consulte os valores na tabela 10</t>
  </si>
  <si>
    <t>TipoLogradouro</t>
  </si>
  <si>
    <t>Logradouro do tomador.</t>
  </si>
  <si>
    <t>/Rps/InfRps/Tomador/EnderecoTomador/Endereco</t>
  </si>
  <si>
    <t>Número do endereço do tomador.</t>
  </si>
  <si>
    <t>/Rps/InfRps/Tomador/EnderecoTomador/Numero</t>
  </si>
  <si>
    <t>Complemento do endereço do tomador.</t>
  </si>
  <si>
    <t>/Rps/InfRps/Tomador/EnderecoTomador/Complemento</t>
  </si>
  <si>
    <t>tipobairro</t>
  </si>
  <si>
    <t>Tipo de bairro do tomador. (Padrão: “Bairro”)
Consulte os valores na tabela 11</t>
  </si>
  <si>
    <t>TipoBairro</t>
  </si>
  <si>
    <t>Bairro do tomador.</t>
  </si>
  <si>
    <t>/Rps/InfRps/Tomador/EnderecoTomador/Bairro</t>
  </si>
  <si>
    <t>Código do município do tomador, padrão IBGE.</t>
  </si>
  <si>
    <t>Por padrão o código do IBGE é de 7 caracteres. O NeoGrid irá desconsiderar o excedente.                                                    Obrigatório para o padrão Sertãozinho (Abrasf 2.04) se estiver sendo emitido para um tomador nacional, caso contrario não deve-se informar esta tag</t>
  </si>
  <si>
    <t>/Rps/InfRps/Tomador/EnderecoTomador/CodigoMunicipio</t>
  </si>
  <si>
    <t>Código do município do tomador, padrão SIAFI.</t>
  </si>
  <si>
    <t>CodigoMunicipioSiafi</t>
  </si>
  <si>
    <t>Município do tomador.</t>
  </si>
  <si>
    <t>/Rps/InfRps/Tomador/DadosComplementaresTomador/CidadeDescricao</t>
  </si>
  <si>
    <t>Unidade federativa do tomador.</t>
  </si>
  <si>
    <t>CEP do tomador.</t>
  </si>
  <si>
    <t>/Rps/InfRps/Tomador/EnderecoTomador/Cep</t>
  </si>
  <si>
    <t>Endereço de e-mail do tomador.</t>
  </si>
  <si>
    <t>Campo obrigatório para NeoGrid e opcional para Totvs. Conforme solicitado, foi aplicado tratamento para preencher o valor “Nao informado”.</t>
  </si>
  <si>
    <t>/Rps/InfRps/Tomador/Contato/Email</t>
  </si>
  <si>
    <t>Nome fantasia do tomador.</t>
  </si>
  <si>
    <t>nomeFantasiaTom (Pai: tomador,  Tipo: C, Obrig: N, Tam: 100)</t>
  </si>
  <si>
    <t>RazaoSocial</t>
  </si>
  <si>
    <t>DDD do telefone do tomador.</t>
  </si>
  <si>
    <t>Telefone do tomador.</t>
  </si>
  <si>
    <t>/Rps/InfRps/Tomador/Contato/Telefone</t>
  </si>
  <si>
    <t>codpais</t>
  </si>
  <si>
    <t>Código do país do tomador.(BACEN)</t>
  </si>
  <si>
    <t>cPais  (Pai: tomador,  Tipo: N, Obrig: S, Tam: 4)</t>
  </si>
  <si>
    <t>Obrigatório para o padrão Sertãozinho (Abrasf 2.04) se estiver sendo emitido para um tomador estrangeiro, caso contrario não deve-se informar esta tag</t>
  </si>
  <si>
    <t>/Rps/InfRps/Tomador/DadosComplementaresTomador/CodigoPais</t>
  </si>
  <si>
    <t>nomepais</t>
  </si>
  <si>
    <t>Nome do país do Tomador.</t>
  </si>
  <si>
    <t>Caso não seja enviado, será preenchido com “Brasil”.</t>
  </si>
  <si>
    <t>Pais</t>
  </si>
  <si>
    <t>estrangeiro</t>
  </si>
  <si>
    <t>Define se o tomador é estrangeiro.</t>
  </si>
  <si>
    <t xml:space="preserve">Quando o tomador for estrangeiro informar:
- CNPF com valor 99999999999999. 
- UF com valor EX
- CEP com valor 99999999
</t>
  </si>
  <si>
    <t>NomeCidadeEstrangeIra&gt;</t>
  </si>
  <si>
    <t>notificatomador</t>
  </si>
  <si>
    <t>Indicativo para notificar o tomador por e-mail:
1 – Sim;
2 – Não.</t>
  </si>
  <si>
    <t>/Rps/InfRps/Tomador/NifTomador</t>
  </si>
  <si>
    <t>csituacaoesptom</t>
  </si>
  <si>
    <t>Situação Especial do Tomador .
Consulte os valores na tabela 7</t>
  </si>
  <si>
    <t>Utilizado no padrão de Joinville (Offline).</t>
  </si>
  <si>
    <t>ctomnaoidentificado</t>
  </si>
  <si>
    <t>cTomNaoIdentificado  (Pai: tomador,  Tipo: N, Obrig: N, Tam: 2)</t>
  </si>
  <si>
    <t>Quando o tomador for estrangeiro informar:
- CNPF com valor 99999999999999. 
- UF com valor EX
- CEP com valor 99999999</t>
  </si>
  <si>
    <t>cietom</t>
  </si>
  <si>
    <t>Inscrição estadual do tomador.</t>
  </si>
  <si>
    <t>cIETom (Pai: tomador,  Tipo: C, Obrig: N, Tam: 20)</t>
  </si>
  <si>
    <t>pontoreferenciatom</t>
  </si>
  <si>
    <t>PontoReferenciaTom (Pai: tomador, Tipo: C, Obrig: N, Tam: 100)</t>
  </si>
  <si>
    <t>cimsubstituto</t>
  </si>
  <si>
    <t>cIMSubstituto (Pai: tomador, Tipo: C, Obrig: N, Tam: 15)</t>
  </si>
  <si>
    <t>niftomador</t>
  </si>
  <si>
    <t>NIF do Tomador</t>
  </si>
  <si>
    <t>nifTomador (Pai: tomador, Tipo: C, Obrig: N, Tam: 40)</t>
  </si>
  <si>
    <t>Utilizado no padrão Cetil (Abrasf 2.03)</t>
  </si>
  <si>
    <t>NifTomador</t>
  </si>
  <si>
    <t>endcompex</t>
  </si>
  <si>
    <t>Descrição do endereço do tomador exterioro</t>
  </si>
  <si>
    <t>endcompex (Pai: tomador, Tipo: C, Obrig: N, Tam: 255)</t>
  </si>
  <si>
    <t>Utilizado no padrão Sertaozinho (Abrasf 2.04);
Obrigatorio em caso de tomador extrangeiro;</t>
  </si>
  <si>
    <t>Endereço completo do tomador exterior</t>
  </si>
  <si>
    <t>RPS/N/EnderecoCompletoExterior</t>
  </si>
  <si>
    <t>Obrigatorio quando for um tomador exterior para o padrao Sertaozinho (Abrasf 2.4)</t>
  </si>
  <si>
    <t>passaporte</t>
  </si>
  <si>
    <t>Numero do passaporte para o padrão Saturno quando for tomador estrangeiro</t>
  </si>
  <si>
    <t>passaporte (Pai: tomador, Tipo: C, Obrig: N, Tam: 80)</t>
  </si>
  <si>
    <t>Utilizado apenas pelo padrão Saturno quando for tomador estrangeiro</t>
  </si>
  <si>
    <t>atualizaTomador</t>
  </si>
  <si>
    <t>Define se deve atualizar os dados tomador na prefeitura
1 - Sim
2 – Não</t>
  </si>
  <si>
    <t>atualizaTomador (Pai: tomador, Tipo: N, Obrig: N, Tam: 1)</t>
  </si>
  <si>
    <t>dEstadoTom</t>
  </si>
  <si>
    <t xml:space="preserve">Não </t>
  </si>
  <si>
    <t>Descrição do Estado do tomador</t>
  </si>
  <si>
    <t>dEstadoTom(Pai: tomador, Tipo: C , Obrig: N, Tam: 100)</t>
  </si>
  <si>
    <t>caepftomador</t>
  </si>
  <si>
    <t>CAEPF (Pai: tomador,  Tipo: C, Obrig: N, Tam: 14)</t>
  </si>
  <si>
    <t>/Rps/InfRps/Tomador/Caepf</t>
  </si>
  <si>
    <t>cnaoniftomador</t>
  </si>
  <si>
    <t>cNaoNIF (Pai: tomador,  Tipo: N, Obrig: S, Tam: 1)</t>
  </si>
  <si>
    <t>/Rps/InfRps/Tomador/cNaoNif</t>
  </si>
  <si>
    <t>EstProvRegTom</t>
  </si>
  <si>
    <t>EstProvRegTom (Pai: tomador,  Tipo: C, Obrig: N, Tam: 60)</t>
  </si>
  <si>
    <t>/Rps/InfRps/Tomador/EnderecoTomador/EstProvReg</t>
  </si>
  <si>
    <t>servicos</t>
  </si>
  <si>
    <t>Tag raíz que agrupara os serviços prestados declarados no documento.</t>
  </si>
  <si>
    <t>Tag raíz para as informações sobre o serviço prestado.</t>
  </si>
  <si>
    <t>Código do serviço na lista.</t>
  </si>
  <si>
    <t>Obrigatorio para Saturno</t>
  </si>
  <si>
    <t>/Rps/InfRps/Servicos/ItemListaServico</t>
  </si>
  <si>
    <t>/DPS/infDPS/serv/cServ/cTribNac</t>
  </si>
  <si>
    <t>7, 4</t>
  </si>
  <si>
    <t>Alíquota do serviço.</t>
  </si>
  <si>
    <t>alItemListaServico  (Pai: item,  Tipo: N, Obrig: S, Tam: 15)</t>
  </si>
  <si>
    <t>Valor percentual da alíquota no formato: 0.0000
Ex: 1% = 0.01 ; 25,5% = 0.255 ; 100% = 1.0000 ou 1</t>
  </si>
  <si>
    <t>Aliquota</t>
  </si>
  <si>
    <t>Código CNAE do serviço.</t>
  </si>
  <si>
    <t>codtrib</t>
  </si>
  <si>
    <t xml:space="preserve">Código de tributação do serviço para o item. </t>
  </si>
  <si>
    <t>cTributMun  (Pai: item,  Tipo: C, Obrig: S, Tam: 20)</t>
  </si>
  <si>
    <t xml:space="preserve">Temos prefeituras que pedem também o código de tributação conforme o tipo de serviço (item) que está sendo prestado. 
As prefeituras com padrão DSF e IPM os valores estão descritos na tabela 6. 
Para os outros padrões consulte a prefeitura se é necessário informar. 
</t>
  </si>
  <si>
    <t>discr</t>
  </si>
  <si>
    <t xml:space="preserve">Discriminação do serviço.Código de tributação do serviço para o item. </t>
  </si>
  <si>
    <t>/Rps/InfRps/Servicos/Discriminacao</t>
  </si>
  <si>
    <t>/DPS/infDPS/serv/cServ/xDescServ</t>
  </si>
  <si>
    <t>quant</t>
  </si>
  <si>
    <t>Quantidade do serviço tomado.</t>
  </si>
  <si>
    <t>qtde (Pai: Item, Tipo: C, Obrig: S, Tam:250</t>
  </si>
  <si>
    <t>Quantidade</t>
  </si>
  <si>
    <t>valunit</t>
  </si>
  <si>
    <t>9999999999999999.99</t>
  </si>
  <si>
    <t>Valor unitário do serviço.</t>
  </si>
  <si>
    <t>vlUnit (Pai: Item, Tipo: C, Obrig: N, Tam: 15)</t>
  </si>
  <si>
    <t>ValorUnitario</t>
  </si>
  <si>
    <t>valtotal</t>
  </si>
  <si>
    <t>Valor total do serviço.</t>
  </si>
  <si>
    <t>vlItem (Pai: item, Tipo: N, Obrig: S, Tam: 15)</t>
  </si>
  <si>
    <t>Opcional para o padrão Saturno</t>
  </si>
  <si>
    <t>ValorTotal</t>
  </si>
  <si>
    <t>basecalc</t>
  </si>
  <si>
    <t>15, 4</t>
  </si>
  <si>
    <t>9999999999999.9999</t>
  </si>
  <si>
    <t>Base de cálculo do serviço.</t>
  </si>
  <si>
    <t>VlrBaseCalculo</t>
  </si>
  <si>
    <t>issretido</t>
  </si>
  <si>
    <t>Retenção de ISS do serviço.
Os conteúdos possíveis são:
·      1 – Sim;
·      2 – Não.</t>
  </si>
  <si>
    <t>IssRetido</t>
  </si>
  <si>
    <t>valdedu</t>
  </si>
  <si>
    <t>9999999999999999.9999</t>
  </si>
  <si>
    <t>Valor das deduções sobre o serviço.</t>
  </si>
  <si>
    <t>vlDed  (Pai: deducao,  Tipo: N, Obrig: N, Tam: 15)</t>
  </si>
  <si>
    <t>ValorDeducoes</t>
  </si>
  <si>
    <t>valpis</t>
  </si>
  <si>
    <t>Valor do PIS sobre o serviço.</t>
  </si>
  <si>
    <t>vlPISRet (Pai: item Tipo: Numerico, Obrig: Nao, Tam: 10)</t>
  </si>
  <si>
    <t>/Rps/InfRps/Servicos/Valores/ValorPis</t>
  </si>
  <si>
    <t>/DPS/infDPS/valores/trib/tribFed/piscofins/vPis</t>
  </si>
  <si>
    <t>valcof</t>
  </si>
  <si>
    <t>Valor do COFINS sobre o serviço.</t>
  </si>
  <si>
    <t>vlCOFINSRet (Pai: item Tipo: Numerico, Obrig: Nao, Tam: 10)</t>
  </si>
  <si>
    <t>/Rps/InfRps/Servicos/Valores/ValorCofins</t>
  </si>
  <si>
    <t>/DPS/infDPS/valores/trib/tribFed/piscofins/vCofins</t>
  </si>
  <si>
    <t>valinss</t>
  </si>
  <si>
    <t>Valor do INSS sobre o serviço.</t>
  </si>
  <si>
    <t xml:space="preserve"> vlINSSRet (Pai: item Tipo: Numerico, Obrig: Nao, Tam: 10)</t>
  </si>
  <si>
    <t>ValorInss</t>
  </si>
  <si>
    <t>valir</t>
  </si>
  <si>
    <t>Valor do IR sobre o serviço.</t>
  </si>
  <si>
    <t>vlIRRet (Pai: item Tipo: Numerico, Obrig: Nao, Tam: 10)</t>
  </si>
  <si>
    <t>ValorIr</t>
  </si>
  <si>
    <t>valcsll</t>
  </si>
  <si>
    <t>Valor do CSLL sobre o serviço.</t>
  </si>
  <si>
    <t>vlCSLLRet (Pai: item Tipo: Numerico, Obrig: Nao, Tam: 10)</t>
  </si>
  <si>
    <t>ValorCsll</t>
  </si>
  <si>
    <t>valiss</t>
  </si>
  <si>
    <t>Valor do ISS sobre o serviço.</t>
  </si>
  <si>
    <t>vlISS  (Pai: item,  Tipo: N, Obrig: S, Tam: 15)</t>
  </si>
  <si>
    <t>ValorIss</t>
  </si>
  <si>
    <t>vlINSSRet</t>
  </si>
  <si>
    <t>Valor do INSS a ser retido.</t>
  </si>
  <si>
    <t>ValorIssRetido&gt;</t>
  </si>
  <si>
    <t>vlIRRet</t>
  </si>
  <si>
    <t>Valor do IR a ser retido.</t>
  </si>
  <si>
    <t xml:space="preserve">vlCOFINSRet </t>
  </si>
  <si>
    <t>Valor do COFINS a ser retido.</t>
  </si>
  <si>
    <t>ValorCofins</t>
  </si>
  <si>
    <t>vlCSLLRet</t>
  </si>
  <si>
    <t>Valor do CSLL a ser retido.</t>
  </si>
  <si>
    <t>vlPISRet</t>
  </si>
  <si>
    <t>Valor do PIS a ser retido.</t>
  </si>
  <si>
    <t>ValorPis</t>
  </si>
  <si>
    <t>vlTotalTributos</t>
  </si>
  <si>
    <t>Valor Total de Tributos.</t>
  </si>
  <si>
    <t>vlTotalTributos  (Pai: item Tipo: Numerico, Obrig: Nao, Tam: 10)</t>
  </si>
  <si>
    <t>ValorTotalTibutos</t>
  </si>
  <si>
    <t>vlISSSubstituicao</t>
  </si>
  <si>
    <t>9999999999999.100</t>
  </si>
  <si>
    <t>Valor total de substituiçao do documento.</t>
  </si>
  <si>
    <t>vlISSSubstituicao (Pai: item, Tipo: Numerico, Obrig: Nao, Tam: 12, 2)</t>
  </si>
  <si>
    <t>ValorISSQNSubstituicao</t>
  </si>
  <si>
    <t>redBaseCalculoSubstituicao</t>
  </si>
  <si>
    <t>Valor redução da base de cálculo Substituição.</t>
  </si>
  <si>
    <t>redBaseCalculoSubstituicao  (Pai: item Tipo: Numerico, Obrig: Nao, Tam: 10)</t>
  </si>
  <si>
    <t>ValorReducaoBaseCalculo</t>
  </si>
  <si>
    <t>baseCalculoSubstituicao</t>
  </si>
  <si>
    <t>Valor base de cálculo Substituição</t>
  </si>
  <si>
    <t>baseCalculoSubstituicao  (Pai: item, Tipo: Numerico, Obrig: Nao, Tam: 10)</t>
  </si>
  <si>
    <t>BaseCalculoSubstituicao</t>
  </si>
  <si>
    <t>alPIS</t>
  </si>
  <si>
    <t>Alíquota de PIS do documento.</t>
  </si>
  <si>
    <t>alPIS (Pai: item Tipo: Numerico, Obrig: Nao, Tam: 12, 2)</t>
  </si>
  <si>
    <t>AliquotaPIS</t>
  </si>
  <si>
    <t>alCOFINS</t>
  </si>
  <si>
    <t>Alíquota de COFINS do documento.</t>
  </si>
  <si>
    <t>alCOFINS (Pai: item Tipo: Numerico, Obrig: Nao, Tam: 12, 2)</t>
  </si>
  <si>
    <t>AliquotaCOFINS</t>
  </si>
  <si>
    <t>alINSS</t>
  </si>
  <si>
    <t>Alíquota de INSS do documento.</t>
  </si>
  <si>
    <t>alINSS (Pai: item, Tipo: Numerico, Obrig: Nao, Tam: 12, 2</t>
  </si>
  <si>
    <t>AliquotaINSS</t>
  </si>
  <si>
    <t>alIR</t>
  </si>
  <si>
    <t>Alíquota de IR do documento.</t>
  </si>
  <si>
    <t>alIR (Pai: item Tipo: Numerico, Obrig: Nao, Tam: 12, 2)</t>
  </si>
  <si>
    <t>AliquotaIR</t>
  </si>
  <si>
    <t>alCSLL</t>
  </si>
  <si>
    <t>Alíquota de CSLL do documento.</t>
  </si>
  <si>
    <t>alCSLL (Pai: item Tipo: Numerico, Obrig: Nao, Tam: 12, 2)</t>
  </si>
  <si>
    <t>AliquotaCSLL</t>
  </si>
  <si>
    <t>alISSSubstituicao</t>
  </si>
  <si>
    <t>Alíquota do ISS Substituição</t>
  </si>
  <si>
    <t>alISSSubstituicao (Pai: item Tipo: N, Obrig:S, Tam: 15)</t>
  </si>
  <si>
    <t>valissret</t>
  </si>
  <si>
    <t>Valor do ISS retido sobre o serviço.</t>
  </si>
  <si>
    <t>outrasret</t>
  </si>
  <si>
    <t>Valor referente a outras retenções sobre o serviço.</t>
  </si>
  <si>
    <t xml:space="preserve">Campo não considerado na integração NeoGrid. Já existe no grupo Valores. </t>
  </si>
  <si>
    <t>OutrasRetencoes</t>
  </si>
  <si>
    <t>valliq</t>
  </si>
  <si>
    <t>Valor líquido da NFS-e.</t>
  </si>
  <si>
    <t>ValorLiquidoNfse</t>
  </si>
  <si>
    <t>desccond</t>
  </si>
  <si>
    <t>Valor do desconto condicionado do serviço.</t>
  </si>
  <si>
    <t>desCond (Pai: servico,  Tipo: N, Obrig: S, Tam: 15,4)</t>
  </si>
  <si>
    <t>/Rps/InfRps/Servicos/Valores/DescontoCondicionado</t>
  </si>
  <si>
    <t>descinc</t>
  </si>
  <si>
    <t>Valor do desconto incondicionado do serviço.</t>
  </si>
  <si>
    <t>desIncond (Pai: servico,  Tipo: N, Obrig: S, Tam: 15,4)</t>
  </si>
  <si>
    <t>/Rps/InfRps/Servicos/Valores/DescontoIncondicionado</t>
  </si>
  <si>
    <t>unidmed</t>
  </si>
  <si>
    <t>Unidade de medida do serviço.</t>
  </si>
  <si>
    <t>Campo não considerado na integração NeoGrid. Esse campo foi descontinuado em versões anteriores.</t>
  </si>
  <si>
    <t>DescricaoUnidade&gt;</t>
  </si>
  <si>
    <t>tributavel</t>
  </si>
  <si>
    <t>Indica se o serviço é tributável ou não.
Os valores possíveis são:
·      1 – Tributável;
·      2 – Não tributável.</t>
  </si>
  <si>
    <t>/Rps/InfRps/Servicos/TributacaoISSQN</t>
  </si>
  <si>
    <t>cfps</t>
  </si>
  <si>
    <t>Código fiscal de prestação de serviço.</t>
  </si>
  <si>
    <t>outrret</t>
  </si>
  <si>
    <t>99999999999999.99</t>
  </si>
  <si>
    <t>Valor outras rentenções.</t>
  </si>
  <si>
    <t>outrasRet (Pai: servico,  Tipo: N, Obrig: S, Tam: 16,2)</t>
  </si>
  <si>
    <t>RetidoOutrasRetencoes</t>
  </si>
  <si>
    <t>cUnItemListaServico</t>
  </si>
  <si>
    <t xml:space="preserve">Código da unidade do item de Serviço. </t>
  </si>
  <si>
    <t>cUnItemListaServico (Pai: servico, Tipo: N, Obrig: N, Tam: 9)</t>
  </si>
  <si>
    <t>vldesc</t>
  </si>
  <si>
    <t>Valor do desconto</t>
  </si>
  <si>
    <t>vlDesc (Pai: servico,  Tipo: Numerico, Obrig: N, Tam: 17, 2)</t>
  </si>
  <si>
    <t>ValorDesconto</t>
  </si>
  <si>
    <t>tpded</t>
  </si>
  <si>
    <t>Modalidade da dedução.
Os conteúdos possíveis são:
·      1 – Despesas com materiais.
·      2 – Despesas com sub-empreitada.
.      3 - Informar o campo com valor vazio.
.      4 - Veiculação e publicidade.
.      5 - Serviços.
.      6 - Despesas com mercadorias.
.      7 - Serviços de cuidados com beleza.
.      8 - Mapa de Const. Civil.</t>
  </si>
  <si>
    <t>tpDed  (Pai: deducao,  Tipo: C, Obrig: S, Tam: 3)</t>
  </si>
  <si>
    <t>Utilizado no padrão Elotech 2.03, pode ser utilizado pelo padrão São Luis.</t>
  </si>
  <si>
    <t>TipoDeducao</t>
  </si>
  <si>
    <t>cpfcnpjrefded</t>
  </si>
  <si>
    <t>CPF/CNPJ do fornecedor/prestador do serviço.</t>
  </si>
  <si>
    <t>cpfRef  (Pai: deducao,  Tipo: C, Obrig: N, Tam: 11)</t>
  </si>
  <si>
    <t>cpfCnpjRefDed (Pai: deducao,  Tipo: C, Obrig: N, Tam: 11)</t>
  </si>
  <si>
    <t>Utilizado no padrão Elotech 2.03</t>
  </si>
  <si>
    <t>CPFCNPJReferencia</t>
  </si>
  <si>
    <t>numeronfded</t>
  </si>
  <si>
    <t>Número da nota fiscal de referência.</t>
  </si>
  <si>
    <t>nNfRef  (Pai: deducao,  Tipo: N, Obrig: N, Tam: 10)</t>
  </si>
  <si>
    <t>nNfRefDed (Pai: deducao,  Tipo: N, Obrig: N, Tam: 10)</t>
  </si>
  <si>
    <t>NumeroNFReferencia</t>
  </si>
  <si>
    <t>percentualded</t>
  </si>
  <si>
    <t>Percentual a ser deduzido.</t>
  </si>
  <si>
    <t>perCref  (Pai: deducao,  Tipo: N, Obrig: S, Tam: 15)</t>
  </si>
  <si>
    <t>perCrefDed  (Pai: deducao,  Tipo: N, Obrig: S, Tam: 15)</t>
  </si>
  <si>
    <t>PercentualDeduzir</t>
  </si>
  <si>
    <t>descricao</t>
  </si>
  <si>
    <t>Descrição do envento Artístico, Cultural, Esportivo, etc</t>
  </si>
  <si>
    <t>Descricao (Pai: servico,  Tipo: C, Obrig: N, Tam: 255)</t>
  </si>
  <si>
    <t>/Rps/InfRps/Servicos/AtividadeEvento/Descricao</t>
  </si>
  <si>
    <t>datafinal</t>
  </si>
  <si>
    <t>Data de Início de atividade de evento. Ano, Mês e dia (AAAA-MM-DD)</t>
  </si>
  <si>
    <t>DataFinal (Pai: servico,  Tipo: D, Obrig: N, Tam: 19)</t>
  </si>
  <si>
    <t>/Rps/InfRps/Servicos/AtividadeEvento/DataInicial</t>
  </si>
  <si>
    <t>datainicial</t>
  </si>
  <si>
    <t>Data de fim de atividade de evento. Ano, Mês e dia (AAAA-MM-DD)</t>
  </si>
  <si>
    <t>DataInicial (Pai: servico,  Tipo: D, Obrig: N, Tam: 19)</t>
  </si>
  <si>
    <t>/Rps/InfRps/Servicos/AtividadeEvento/DataFinal</t>
  </si>
  <si>
    <t>codigoevento</t>
  </si>
  <si>
    <t>Identificação da Atividade de Evento (código identificador de evento determinado pela Administração tributária municipal)</t>
  </si>
  <si>
    <t>CodigoEvento (Pai: servico,  Tipo: C, Obrig: N, Tam: 2)</t>
  </si>
  <si>
    <t>/Rps/InfRps/Servicos/AtividadeEvento/CodigoEvento</t>
  </si>
  <si>
    <t>Estado, província ou região da cidade no exterior do serviço.</t>
  </si>
  <si>
    <t>EstProvReg (Pai: servico,  Tipo: C, Obrig: N, Tam: 150)</t>
  </si>
  <si>
    <t>/Rps/InfRps/Servicos/EnderecoServico/EstProvReg</t>
  </si>
  <si>
    <t>codigointernocontribuinte</t>
  </si>
  <si>
    <t xml:space="preserve">Código interno do contribuinte         </t>
  </si>
  <si>
    <t>codigointernocontribuinte (Pai: servico,  Tipo: C, Obrig: N, Tam: 10)</t>
  </si>
  <si>
    <t>/Rps/InfRps/Servicos/CodigoInternoContribuinte</t>
  </si>
  <si>
    <t>/DPS/infDPS/serv/cServ/cIntContrib</t>
  </si>
  <si>
    <t>iddocumentotecnico</t>
  </si>
  <si>
    <t>Identificador de Documento de Responsabilidade Técnica: ART, RRT, DRT, Outros.</t>
  </si>
  <si>
    <t>IdDocumentoTecnico (Pai: servico,  Tipo: C, Obrig: N, Tam: 6)</t>
  </si>
  <si>
    <t>/Rps/InfRps/Servicos/IdDocumentoTecnico</t>
  </si>
  <si>
    <t>documentoreferencia</t>
  </si>
  <si>
    <t xml:space="preserve"> 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
          </t>
  </si>
  <si>
    <t>DocumentoReferencia (Pai: servico,  Tipo: C, Obrig: N, Tam: 50)</t>
  </si>
  <si>
    <t>/Rps/InfRps/Servicos/DocumentoReferencia</t>
  </si>
  <si>
    <t>respretencao</t>
  </si>
  <si>
    <t>Informar o responsável pela
retenção do ISS
1- Tomador
2- Intermediário.</t>
  </si>
  <si>
    <t>respRetencao (Pai: servico,  Tipo: N, Obrig: N, Tam: 1)</t>
  </si>
  <si>
    <t>ResponsavelRetencao</t>
  </si>
  <si>
    <t>servicotributavel</t>
  </si>
  <si>
    <t>Tributação do ISSQN sobre o serviço prestado:
1 - Operação tributável;
2 - Imunidade;
3 - Exportação de serviço;
4 - Não Incidência;</t>
  </si>
  <si>
    <t>TributacaoISSQN (Pai: servico,  Tipo: N, Obrig: N, Tam: 1)</t>
  </si>
  <si>
    <t>/DPS/infDPS/valores/trib/tribMun/tribISSQN</t>
  </si>
  <si>
    <t>vltributosmunicpiais</t>
  </si>
  <si>
    <t>99999999.99</t>
  </si>
  <si>
    <t>Valor tributos Municipais</t>
  </si>
  <si>
    <t>vlTributosMunicpiais  (Pai: servico,  Tipo: Numerico, Obrig: Nao, Tam: 10,2)</t>
  </si>
  <si>
    <t>ValorTotalTributosMunicipais</t>
  </si>
  <si>
    <t>vltributosfederais</t>
  </si>
  <si>
    <t>Valor Tributos Federais</t>
  </si>
  <si>
    <t>vlTributosFederais  (Pai: servico,  Tipo: Numerico, Obrig: Nao, Tam: 10,2)</t>
  </si>
  <si>
    <t>ValorTotalTributosFederais</t>
  </si>
  <si>
    <t>importacaoexportacao</t>
  </si>
  <si>
    <t>Grupo de informações relativas à exportação/importação de serviço prestado</t>
  </si>
  <si>
    <t>ImportacaoExportacao</t>
  </si>
  <si>
    <t>mdic</t>
  </si>
  <si>
    <t>Compartilhar as informações da NFS-e a Secretaria de comércio exterior:
0 - Não enviar para o MDIC;
1 - enviar para o MDIC</t>
  </si>
  <si>
    <t>mdic (Pai: ImportacaoExportacao,  Tipo: N, Obrig: S, Tam: 1)</t>
  </si>
  <si>
    <t>/Rps/InfRps/Servicos/ImportacaoExportacao/Mdic</t>
  </si>
  <si>
    <t>/DPS/infDPS/serv/comExt/mdic</t>
  </si>
  <si>
    <t>modoprestacao</t>
  </si>
  <si>
    <t>Modo de Prestação:
0 - Desconhecido (tipo não informado na nota de origem);
1 - Transfroteiriço;
2 - Consumo no Brasil;
3 - Presença Comercial no Exterior;
4 - Movimento Temporário de pessoas físicas;</t>
  </si>
  <si>
    <t>ModoPrestacao (Pai: ImportacaoExportacao,  Tipo: N, Obrig: S, Tam: 1)</t>
  </si>
  <si>
    <t>/Rps/InfRps/Servicos/ImportacaoExportacao/ModoPrestacao</t>
  </si>
  <si>
    <t>/DPS/infDPS/serv/comExt/mdPrestacao</t>
  </si>
  <si>
    <t>mecadcomexp</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</si>
  <si>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</si>
  <si>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mecAFComexP (Pai: ImportacaoExportacao,  Tipo: N, Obrig: S, Tam: 2)</t>
  </si>
  <si>
    <t>/Rps/InfRps/Servicos/ImportacaoExportacao/MecAFComexP</t>
  </si>
  <si>
    <t>/DPS/infDPS/serv/comExt/mecAFComexP</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</si>
  <si>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</si>
  <si>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</si>
  <si>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mecAFComexT (Pai: ImportacaoExportacao,  Tipo: N, Obrig: S, Tam: 2)</t>
  </si>
  <si>
    <t>/Rps/InfRps/Servicos/ImportacaoExportacao/MecAFComexT</t>
  </si>
  <si>
    <t>/DPS/infDPS/serv/comExt/mecAFComexT</t>
  </si>
  <si>
    <t>movimentacaotemporariabens</t>
  </si>
  <si>
    <t>Operação está vinculada à Movimentação Temporária de Bens:
            0 - Desconhecido (tipo não informado na nota de origem);
            1 - Não
            2 - Vinculada - Declaração de Importação
            3 - Vinculada - Declaração de Exportação</t>
  </si>
  <si>
    <t>MovimentacaoTemporariaBens (Pai: ImportacaoExportacao,  Tipo: N, Obrig: S, Tam: 1)</t>
  </si>
  <si>
    <t>/Rps/InfRps/Servicos/ImportacaoExportacao/MovimentacaoTemporariaBens</t>
  </si>
  <si>
    <t>/DPS/infDPS/serv/comExt/movTempBens</t>
  </si>
  <si>
    <t>numerodeclaracaoimportacao</t>
  </si>
  <si>
    <t>Número da Declaração de Importação (DI/DSI/DA/DRI-E) averbado</t>
  </si>
  <si>
    <t>NumeroDeclaracaoImportacao (Pai: ImportacaoExportacao,  Tipo: N, Obrig: N, Tam: 12)</t>
  </si>
  <si>
    <t>/Rps/InfRps/Servicos/ImportacaoExportacao/NumeroDeclaracaoImportacao</t>
  </si>
  <si>
    <t>/DPS/infDPS/serv/comExt/nDI</t>
  </si>
  <si>
    <t>registroexportacao</t>
  </si>
  <si>
    <t>Número do Registro de Exportação (RE) averbado</t>
  </si>
  <si>
    <t>RegistroExportacao (Pai: ImportacaoExportacao,  Tipo: N, Obrig: N, Tam: 12)</t>
  </si>
  <si>
    <t>/Rps/InfRps/Servicos/ImportacaoExportacao/RegistroExportacao</t>
  </si>
  <si>
    <t>/DPS/infDPS/serv/comExt/nRE</t>
  </si>
  <si>
    <t>tipomoeda</t>
  </si>
  <si>
    <t>Identifica a moeda da transação comercial</t>
  </si>
  <si>
    <t>TipoMoeda (Pai: ImportacaoExportacao,  Tipo: N, Obrig: N, Tam: 3)</t>
  </si>
  <si>
    <t>/Rps/InfRps/Servicos/ImportacaoExportacao/TipoMoeda</t>
  </si>
  <si>
    <t>/DPS/infDPS/serv/comExt/tpMoeda</t>
  </si>
  <si>
    <t>vinculoprestacao</t>
  </si>
  <si>
    <t>Vínculo entre as partes no negócio:
            0 - Sem vínculo com o tomador/ Prestador
            1 - Controlada;
            2 - Controladora;
            3 - Coligada;
            4 - Matriz;
            5 - Filial ou sucursal;
            6 - Outro vínculo;</t>
  </si>
  <si>
    <t>VinculoPrestacao (Pai: ImportacaoExportacao,  Tipo: N, Obrig: S, Tam: 1)</t>
  </si>
  <si>
    <t>/Rps/InfRps/Servicos/ImportacaoExportacao/ValorServicoMoeda</t>
  </si>
  <si>
    <t>/DPS/infDPS/serv/comExt/vServMoeda</t>
  </si>
  <si>
    <t>valorservicomoeda</t>
  </si>
  <si>
    <t>Valor do serviço prestado expresso em moeda estrangeira especificada em tpmoeda</t>
  </si>
  <si>
    <t>ValorServicoMoeda (Pai: ImportacaoExportacao,  Tipo: N, Obrig: S, Tam: 15,2)</t>
  </si>
  <si>
    <t>exploracaorodoviaria</t>
  </si>
  <si>
    <t>Grupo de informações relativas a pedágio</t>
  </si>
  <si>
    <t>ExploracaoRodoviaria</t>
  </si>
  <si>
    <t>categoriaveiculo</t>
  </si>
  <si>
    <t xml:space="preserve">
            Categorias de veículos para cobrança:
            00 - Categoria de Veículos (tipo não informado na nota de origem);
            01 - Automóvel, caminhonete e furgão;
            02 - Caminhão leve, ônibus, caminhão trator e furgão;
            03 - Automóvel e caminhonete com semireboque;
            04 - Caminhão, caminhão-trator, caminhão-trator com semi-reboque e ônibus;
            05 - Automóvel e caminhonete com reboque;
            06 - Caminhão com reboque e caminhãotrator com semi-reboque;
            07 - Caminhão com reboque e caminhãotrator com semi-reboque;
            08 - Caminhão com reboque e caminhãotrator com semi-reboque;
            09 - Motocicletas, motonetas e bicicletas motorizadas;
            10 - Veículo especial;
            11 - Veículo Isento;
          </t>
  </si>
  <si>
    <t>CategoriaVeiculo (Pai: ExploracaoRodoviaria,  Tipo: N, Obrig: S, Tam: 2)</t>
  </si>
  <si>
    <t>/Rps/InfRps/Servicos/ExploracaoRodoviaria/NumeroEixos</t>
  </si>
  <si>
    <t>codigoacessopededagio</t>
  </si>
  <si>
    <t>Código de acesso gerado automaticamente pelo sistema emissor da concessionária.</t>
  </si>
  <si>
    <t>CodigoAcessoPededagio (Pai: ExploracaoRodoviaria,  Tipo: N, Obrig: S, Tam: 150)</t>
  </si>
  <si>
    <t>/Rps/InfRps/Servicos/ExploracaoRodoviaria/CodigoAcessoPededagio</t>
  </si>
  <si>
    <t>codigocontrato</t>
  </si>
  <si>
    <t>Código de contrato gerado automaticamente pelo sistema nacional no cadastro da concessionária.</t>
  </si>
  <si>
    <t>CodigoContrato (Pai: ExploracaoRodoviaria,  Tipo: C, Obrig: S, Tam: 150)</t>
  </si>
  <si>
    <t>/Rps/InfRps/Servicos/ExploracaoRodoviaria/CodigoContrato</t>
  </si>
  <si>
    <t>numeroeixos</t>
  </si>
  <si>
    <t>Número de eixos para fins de cobrança</t>
  </si>
  <si>
    <t>NumeroEixos (Pai: ExploracaoRodoviaria,  Tipo: N, Obrig: S, Tam: 2)</t>
  </si>
  <si>
    <t>placa</t>
  </si>
  <si>
    <t>Placa do veículo</t>
  </si>
  <si>
    <t>Placa (Pai: ExploracaoRodoviaria,  Tipo: C, Obrig: S, Tam: 20)</t>
  </si>
  <si>
    <t>/Rps/InfRps/Servicos/ExploracaoRodoviaria/Placa</t>
  </si>
  <si>
    <t>rodagem</t>
  </si>
  <si>
    <t>Tipo de rodagem</t>
  </si>
  <si>
    <t>Rodagem (Pai: ExploracaoRodoviaria,  Tipo: C, Obrig: S, Tam: 100)</t>
  </si>
  <si>
    <t>/Rps/InfRps/Servicos/ExploracaoRodoviaria/Rodagem</t>
  </si>
  <si>
    <t>sentido</t>
  </si>
  <si>
    <t>Sentido (Pai: ExploracaoRodoviaria,  Tipo: C, Obrig: S, Tam: 20)</t>
  </si>
  <si>
    <t>/Rps/InfRps/Servicos/ExploracaoRodoviaria/Sentido</t>
  </si>
  <si>
    <t>Servico</t>
  </si>
  <si>
    <t>isadppu</t>
  </si>
  <si>
    <t>Grupo de informações relativas a atividades de 
Locação, sublocação, arrendamento, direito de 
passagem ou permissão de uso, compartilhado ou 
não, de ferrovia, rodovia, postes, cabos, dutos e 
condutos de qualquer natureza</t>
  </si>
  <si>
    <t>LocacaoSublocacao</t>
  </si>
  <si>
    <t>categoriaservico</t>
  </si>
  <si>
    <t>Categoria do serviço</t>
  </si>
  <si>
    <t>categoriaservico (Pai: DadosComplementaresServico,  Tipo: C, Obrig: S, Tam: 100)</t>
  </si>
  <si>
    <t>CategoriaServico</t>
  </si>
  <si>
    <t>extensao</t>
  </si>
  <si>
    <t>Extensão total da ferrovia, rodovia, cabos, dutos ou condutos</t>
  </si>
  <si>
    <t>extensao (Pai: DadosComplementaresServico,  Tipo: C, Obrig: S, Tam: 5)</t>
  </si>
  <si>
    <t>Extensao</t>
  </si>
  <si>
    <t>numeropostes</t>
  </si>
  <si>
    <t>Número total de postes</t>
  </si>
  <si>
    <t>numeropostes (Pai: DadosComplementaresServico,  Tipo: C, Obrig: S, Tam: 15)</t>
  </si>
  <si>
    <t>NumeroPostes</t>
  </si>
  <si>
    <t>tobjeto</t>
  </si>
  <si>
    <t>Tipo de objetos da locação, sublocação, arrendamento, direito de passagem ou permissão de uso</t>
  </si>
  <si>
    <t>tobjeto (Pai: DadosComplementaresServico,  Tipo: C, Obrig: S, Tam: 100)</t>
  </si>
  <si>
    <t>TipoObjeto</t>
  </si>
  <si>
    <t>dadoscomplementaresservico</t>
  </si>
  <si>
    <t>Informações complementares dos serviços</t>
  </si>
  <si>
    <t>DadosComplementaresServico&gt;</t>
  </si>
  <si>
    <t>consumservico</t>
  </si>
  <si>
    <t xml:space="preserve">Opção para que o emitente informe onde ocorreu o consumo do serviço prestado.
            0 - Consumo do serviço prestado ocorrido no município do local da prestação;
            1 - Consumo do serviço prestado ocorrido ocorrido no exterior ;
          </t>
  </si>
  <si>
    <t>ConsumServico (Pai: DadosComplementaresServico,  Tipo: C, Obrig: N, Tam: 1)</t>
  </si>
  <si>
    <t>ConsumServico</t>
  </si>
  <si>
    <t>valores</t>
  </si>
  <si>
    <t>Tag raíz para os valores totais do documento.</t>
  </si>
  <si>
    <t>iss</t>
  </si>
  <si>
    <t>Valor total de ISS do documento.</t>
  </si>
  <si>
    <t>Valor total de ISS retido do documento.</t>
  </si>
  <si>
    <t>Valor total de outras retenções do documento.</t>
  </si>
  <si>
    <t>pis</t>
  </si>
  <si>
    <t>Valor total de PIS do documento.</t>
  </si>
  <si>
    <t>vlPIS (Pai: servico Tipo: N , Obrig: S, Tam: 15)</t>
  </si>
  <si>
    <t>Para Saturno o campo é opcional</t>
  </si>
  <si>
    <t>cofins</t>
  </si>
  <si>
    <t>Valor total de COFINS do documento.</t>
  </si>
  <si>
    <t>vlCOFINS (Pai: servico Tipo: N , Obrig: S, Tam: 15)</t>
  </si>
  <si>
    <t>inss</t>
  </si>
  <si>
    <t>Valor total de INSS do documento.</t>
  </si>
  <si>
    <t>ir</t>
  </si>
  <si>
    <t>Valor total de IR do documento.</t>
  </si>
  <si>
    <t>/Rps/InfRps/Servicos/Valores/ValorIr</t>
  </si>
  <si>
    <t>/DPS/infDPS/valores/trib/tribFed/vRetIRRF</t>
  </si>
  <si>
    <t>csll</t>
  </si>
  <si>
    <t>Valor total de CSLL do documento.</t>
  </si>
  <si>
    <t>vlCSLL (Pai: servico Tipo: N , Obrig: S, Tam: 15)</t>
  </si>
  <si>
    <t>/Rps/InfRps/Servicos/Valores/ValorCsll</t>
  </si>
  <si>
    <t>/DPS/infDPS/valores/trib/tribFed/vRetCSLL</t>
  </si>
  <si>
    <t>aliqiss</t>
  </si>
  <si>
    <t>Nao</t>
  </si>
  <si>
    <t>Alíquota de ISS do documento.</t>
  </si>
  <si>
    <t>alISS (Pai: servico Tipo: N , Obrig: N, Tam: 15)</t>
  </si>
  <si>
    <t>aliqpis</t>
  </si>
  <si>
    <t>alPIS (Pai: servico, Tipo: Numerico, Obrig: Nao, Tam: 12, 2)</t>
  </si>
  <si>
    <t>/Rps/InfRps/Servicos/AliquotasComplementares/AliquotaPIS</t>
  </si>
  <si>
    <t>/DPS/infDPS/valores/trib/tribFed/piscofins/pAliqPis</t>
  </si>
  <si>
    <t>aliqcof</t>
  </si>
  <si>
    <t>alCONFINS (Pai: servico, Tipo: Numerico, Obrig: Nao, Tam: 12, 2)</t>
  </si>
  <si>
    <t>/Rps/InfRps/Servicos/AliquotasComplementares/AliquotaCOFINS</t>
  </si>
  <si>
    <t>/DPS/infDPS/valores/trib/tribFed/piscofins/pAliqCofins</t>
  </si>
  <si>
    <t>aliqinss</t>
  </si>
  <si>
    <t>alINSS (Pai: servico, Tipo: Numerico, Obrig: Nao, Tam: 12, 2</t>
  </si>
  <si>
    <t>aliqir</t>
  </si>
  <si>
    <t>alIR (Pai: servico, Tipo: Numerico, Obrig: Nao, Tam: 12, 2</t>
  </si>
  <si>
    <t>aliqcsll</t>
  </si>
  <si>
    <t>alCSLL (Pai: servico, Tipo: Numerico, Obrig: Nao, Tam: 12, 2</t>
  </si>
  <si>
    <t>alisubstituicao</t>
  </si>
  <si>
    <t>alISSSubstituicao (Pai: servico, Tipo: N, Obrig:S, Tam: 15)</t>
  </si>
  <si>
    <t>Base Cálculo Substituição</t>
  </si>
  <si>
    <t>baseCalculoSubstituicao (Pai: serviço Tipo: Numerico, Obrig: Nao, Tam: 12, 2)</t>
  </si>
  <si>
    <t>vlIssSubstituicao</t>
  </si>
  <si>
    <t>Valor Iss Substituição (Total)</t>
  </si>
  <si>
    <t>vlIssSubstituicao  (Pai: serviço Tipo: Numerico, Obrig: Nao, Tam: 12, 2)</t>
  </si>
  <si>
    <t>ValorISSQNSubstituicao&gt;</t>
  </si>
  <si>
    <t>valtotdoc</t>
  </si>
  <si>
    <t>Valor total do documento.</t>
  </si>
  <si>
    <t>vlTotalFaturas</t>
  </si>
  <si>
    <t>Valor Total Fatura.</t>
  </si>
  <si>
    <t>vlTotalFaturas (Pai: serviço Tipo: Numerico, Obrig: Nao, Tam: 12, 2)</t>
  </si>
  <si>
    <t>/Rps/InfRps/Servicos/Valores/ValorServicos
/Rps/InfRps/Servicos/Valores/ValorRepasse</t>
  </si>
  <si>
    <t>basecalculo</t>
  </si>
  <si>
    <t>Utilizado nos padrões de Prefeitura Moderna, Abrasf2, Thema, Goiania,
E-Caucaia, Portal Público, Tinus, Sigiss, Florianopolis, Infinity.</t>
  </si>
  <si>
    <t>DescontoIncondicionado&gt;</t>
  </si>
  <si>
    <t>vliquinfse</t>
  </si>
  <si>
    <t>(ValorServicos - ValorPIS - ValorCOFINS - ValorINSS - ValorIR - ValorCSLL - OutrasRetençoes - ValorISSRetido - DescontoIncondicionado - DescontoCondicionado).</t>
  </si>
  <si>
    <t>Utilizado nos padrões Abrasf 2, E-Caucaia, Thema, Ariss, Brasília, Equiplano.</t>
  </si>
  <si>
    <t>Justificativa para dedução</t>
  </si>
  <si>
    <t>dJustificaDeducao  (Pai: servico,  Tipo: C, Obrig: N, Tam: 1000)</t>
  </si>
  <si>
    <t>JustificativaDeducao&gt;</t>
  </si>
  <si>
    <t>basecalculopis</t>
  </si>
  <si>
    <t>Valor da base de calculo do PIS</t>
  </si>
  <si>
    <t>vlBaseCalculoPIS (Pai: servico, Tipo: N, Obrig: N, Tam: 15)</t>
  </si>
  <si>
    <t>SigIssWeb (Offline)</t>
  </si>
  <si>
    <t>&lt;ValorBaseCalculoPisCofins</t>
  </si>
  <si>
    <t>basecalculocofins</t>
  </si>
  <si>
    <t>Valor da base de calculo do COFINS</t>
  </si>
  <si>
    <t>vlBaseCalculoCOFINS (Pai: servico, Tipo: N, Obrig: N, Tam: 15)</t>
  </si>
  <si>
    <t>basecalculocsll</t>
  </si>
  <si>
    <t>Valor da base de calculo da CSLL</t>
  </si>
  <si>
    <t>vlBaseCalculoCSLL (Pai: servico, Tipo: N, Obrig: N, Tam: 15)</t>
  </si>
  <si>
    <t>basecalculoirrf</t>
  </si>
  <si>
    <t>Valor da base de calculo do IRRF</t>
  </si>
  <si>
    <t>vlBaseCalculoIRRF (Pai: servico, Tipo: N, Obrig: N, Tam: 15)</t>
  </si>
  <si>
    <t>basecalculoinss</t>
  </si>
  <si>
    <t>Valor da base de calculo do INSS</t>
  </si>
  <si>
    <t>vlBaseCalculoINSS (Pai: servico, Tipo: N, Obrig: N, Tam: 15)</t>
  </si>
  <si>
    <t>aloutromunicipio</t>
  </si>
  <si>
    <t>alOutroMunicipio (Pai: servico, Tipo: N, Obrig: N, Tam: 15,4)</t>
  </si>
  <si>
    <t>alsnip</t>
  </si>
  <si>
    <t>alSnIp (Pai: servico, Tipo: N, Obrig: N, Tam: 15,4)</t>
  </si>
  <si>
    <t>vldeducaobaseinss</t>
  </si>
  <si>
    <t>vlDeducaoBaseInss (Pai: servico, Tipo: N, Obrig: N, Tam: 15,4)</t>
  </si>
  <si>
    <t>Valor dos impostos municipais.</t>
  </si>
  <si>
    <t>vlTributosMunicpiais (Pai: servico,  Tipo: N, Obrig: S, Tam: 16,2)</t>
  </si>
  <si>
    <t>Valor dos impostos federais.</t>
  </si>
  <si>
    <t>vlTributosFederais  (Pai: servico,  Tipo: N, Obrig: S, Tam: 16,2)</t>
  </si>
  <si>
    <t>vlreembolso</t>
  </si>
  <si>
    <t>Valor do Reembolso</t>
  </si>
  <si>
    <t>vlReembolso (Pai: servico,  Tipo: N, Obrig: N, Tam: 15,2)</t>
  </si>
  <si>
    <t>/Rps/InfRps/Servicos/DadosComplementaresServico/ListaIBSCBSReembolso/IBSCBSReembolso/ValorReembolso</t>
  </si>
  <si>
    <t>/DPS/infDPS/IBSCBS/valores/gReeRepRes/documentos/vlrReeRepRes</t>
  </si>
  <si>
    <t>vlcargatributaria</t>
  </si>
  <si>
    <t>Valor da Carga Tributaria</t>
  </si>
  <si>
    <t>vlCargaTributaria (Pai: servico,  Tipo: N, Obrig: N, Tam: 15,2)</t>
  </si>
  <si>
    <t>FonteCargaTributaria</t>
  </si>
  <si>
    <t>alcargatributaria</t>
  </si>
  <si>
    <t>Percentual da Carga Tributaria</t>
  </si>
  <si>
    <t>alCargaTributaria (Pai: servico,  Tipo: N, Obrig: N, Tam: 7,4)</t>
  </si>
  <si>
    <t>PercentualCargaTributaria&gt;</t>
  </si>
  <si>
    <t>alcargatributariamunicipal</t>
  </si>
  <si>
    <t>Percentual da Carga Tributaria Municipal</t>
  </si>
  <si>
    <t>alCargaTributariaMunicipal (Pai: servico,  Tipo: N, Obrig: N, Tam: 7,4)</t>
  </si>
  <si>
    <t>PercentualCargaTributaria</t>
  </si>
  <si>
    <t>vlcargatributariamunicipal</t>
  </si>
  <si>
    <t>Valor da Carga Tributaria Municipal</t>
  </si>
  <si>
    <t>vlCargaTributariaMunicipal (Pai: servico,  Tipo: N, Obrig: N, Tam: 15,2)</t>
  </si>
  <si>
    <t>alcargatributariaestadual</t>
  </si>
  <si>
    <t>Percentual da Carga Tributaria Estadual</t>
  </si>
  <si>
    <t>alCargaTributariaEstadual (Pai: servico,  Tipo: N, Obrig: N, Tam: 7,4)</t>
  </si>
  <si>
    <t>vlcargatributariaestadual</t>
  </si>
  <si>
    <t>Valor da Carga Tributaria Estadual</t>
  </si>
  <si>
    <t>vlCargaTributariaEstadual (Pai: servico,  Tipo: N, Obrig: N, Tam: 15,2)</t>
  </si>
  <si>
    <t>vlissqnrecolher</t>
  </si>
  <si>
    <t>Valor do ISSQN a recolher</t>
  </si>
  <si>
    <t>vlissqnrecolher (Pai: servico,  Tipo: N, Obrig: N, Tam: 15,2)</t>
  </si>
  <si>
    <t>vlrps</t>
  </si>
  <si>
    <t>Valor de retenções da previdência social</t>
  </si>
  <si>
    <t>vlrps (Pai: servico,  Tipo: N, Obrig: N, Tam: 15,2)</t>
  </si>
  <si>
    <t>codigonbs</t>
  </si>
  <si>
    <t>Codigo NBS</t>
  </si>
  <si>
    <t>vlrps (Pai: servico,  Tipo: N, Obrig: N, Tam: 9)</t>
  </si>
  <si>
    <t>Utilizado no padrao Cetil(Abrasf 2.03)</t>
  </si>
  <si>
    <t>/Rps/InfRps/Servicos/CodigoNbs</t>
  </si>
  <si>
    <t>/DPS/infDPS/serv/cServ/cNBS</t>
  </si>
  <si>
    <t>valtottributos</t>
  </si>
  <si>
    <t>Valor total dos tributos</t>
  </si>
  <si>
    <t>/Rps/InfRps/Servicos/AliquotasComplementares/AliquotaTotalTributos</t>
  </si>
  <si>
    <t>/DPS/infDPS/valores/trib/totTrib/pTotTribSN</t>
  </si>
  <si>
    <t>identifnaoexigibilidade</t>
  </si>
  <si>
    <t>Sem Incidência</t>
  </si>
  <si>
    <t>Identificação da não exigibilidade do ISSQN – somente para os casos de benefício fiscal</t>
  </si>
  <si>
    <t>identifNaoExigibilidade (Pai: servico,  Tipo: C, Obrig: N, Tam: 4)</t>
  </si>
  <si>
    <t>Utilizado apenas no padrão Sertaozinho (Abrasf 2.04)</t>
  </si>
  <si>
    <t>tpvalor</t>
  </si>
  <si>
    <t>tipo do valor enviado informar Valor ou Percentual</t>
  </si>
  <si>
    <t>tpvalor(Pai: servico, Tipo: C, Obrig: S, Tam: 10)</t>
  </si>
  <si>
    <t>Obrigatorio no padrão Saturno</t>
  </si>
  <si>
    <t>vlirff</t>
  </si>
  <si>
    <t>Valor do IRFF</t>
  </si>
  <si>
    <t>vlirff(Pai: servico, Tipo: N, Obrig: N, Tam: 6,4)</t>
  </si>
  <si>
    <t>Utilizado apenas no padrão Saturno</t>
  </si>
  <si>
    <t>outrasretret</t>
  </si>
  <si>
    <t>Retenção das Outras Retenções do serviço.
Os conteúdos possíveis são:
·      1 – Sim;
·      2 – Não.</t>
  </si>
  <si>
    <t>outrasRetRet (Pai: servico,  Tipo: N, Obrig: N, Tam: 1)</t>
  </si>
  <si>
    <t>pisret</t>
  </si>
  <si>
    <t>Retenção de PIS do serviço.
Os conteúdos possíveis são:
·      1 – Sim;
·      2 – Não.</t>
  </si>
  <si>
    <t>pisRet (Pai: servico,  Tipo: N, Obrig: N, Tam: 1)</t>
  </si>
  <si>
    <t>RetidoPIS</t>
  </si>
  <si>
    <t>cofinsret</t>
  </si>
  <si>
    <t>Retenção de COFINS do serviço.
Os conteúdos possíveis são:
·      1 – Sim;
·      2 – Não.</t>
  </si>
  <si>
    <t>cofinsRet (Pai: servico,  Tipo: N, Obrig: N, Tam: 1)</t>
  </si>
  <si>
    <t>RetidoCofins</t>
  </si>
  <si>
    <t>inssret</t>
  </si>
  <si>
    <t>Retenção de INSS do serviço.
Os conteúdos possíveis são:
·      1 – Sim;
·      2 – Não.</t>
  </si>
  <si>
    <t>inssRet (Pai: servico,  Tipo: N, Obrig: N, Tam: 1)</t>
  </si>
  <si>
    <t>RetidoInss</t>
  </si>
  <si>
    <t>irret</t>
  </si>
  <si>
    <t>Retenção de IR do serviço.
Os conteúdos possíveis são:
·      1 – Sim;
·      2 – Não.</t>
  </si>
  <si>
    <t>irRet (Pai: servico,  Tipo: N, Obrig: N, Tam: 1)</t>
  </si>
  <si>
    <t>RetidoIr</t>
  </si>
  <si>
    <t>csllret</t>
  </si>
  <si>
    <t>Retenção de CSLL do serviço.
Os conteúdos possíveis são:
·      1 – Sim;
·      2 – Não.</t>
  </si>
  <si>
    <t>csllRet (Pai: servico,  Tipo: N, Obrig: N, Tam: 1)</t>
  </si>
  <si>
    <t>cppret</t>
  </si>
  <si>
    <t>Retenção de CPP do serviço.
Os conteúdos possíveis são:
·      1 – Sim;
·      2 – Não.</t>
  </si>
  <si>
    <t>cppRet (Pai: servico,  Tipo: N, Obrig: N, Tam: 1)</t>
  </si>
  <si>
    <t>vlcpp</t>
  </si>
  <si>
    <t>vlCpp (Pai: servico,  Tipo: N, Obrig: N, Tam: 15)</t>
  </si>
  <si>
    <t>alcpp</t>
  </si>
  <si>
    <t>Alíquota de CPP do documento.</t>
  </si>
  <si>
    <t>alISS  (Pai: servico,  Tipo: N, Obrig: S, Tam: 15)</t>
  </si>
  <si>
    <t>alCPP (Pai: servico,  Tipo: N, Obrig: N, Tam: 15)</t>
  </si>
  <si>
    <t>AliquotaCPP</t>
  </si>
  <si>
    <t>altottributos</t>
  </si>
  <si>
    <t>Alíquota Total dos Tributos do documento.</t>
  </si>
  <si>
    <t>alTotTributos (Pai: servico,  Tipo: N, Obrig: N, Tam: 15)</t>
  </si>
  <si>
    <t>AliquotaTotalTributos</t>
  </si>
  <si>
    <t>valoricms</t>
  </si>
  <si>
    <t>Valor ICMS</t>
  </si>
  <si>
    <t>valorIcms (Pai: servico,  Tipo: N, Obrig: N, Tam: 15)</t>
  </si>
  <si>
    <t>icmsretido</t>
  </si>
  <si>
    <t>icmsRetido (Pai: servico,  Tipo: N, Obrig: N, Tam: 1)</t>
  </si>
  <si>
    <t>RetidoCpp</t>
  </si>
  <si>
    <t>valoripi</t>
  </si>
  <si>
    <t>Valor IPI</t>
  </si>
  <si>
    <t>valorIpi (Pai: servico,  Tipo: N, Obrig: N, Tam: 15)</t>
  </si>
  <si>
    <t>ValorIPI</t>
  </si>
  <si>
    <t>ipiretido</t>
  </si>
  <si>
    <t>ipiRetido (Pai: servico,  Tipo: N, Obrig: N, Tam: 1)</t>
  </si>
  <si>
    <t>valoriof</t>
  </si>
  <si>
    <t>Valor IOF</t>
  </si>
  <si>
    <t>valorIof (Pai: servico,  Tipo: N, Obrig: N, Tam: 15)</t>
  </si>
  <si>
    <t>iofretido</t>
  </si>
  <si>
    <t>iofRetido (Pai: servico,  Tipo: N, Obrig: N, Tam: 1)</t>
  </si>
  <si>
    <t>valorcide</t>
  </si>
  <si>
    <t>Valor CIDE</t>
  </si>
  <si>
    <t>valorCide (Pai: servico,  Tipo: N, Obrig: N, Tam: 15)</t>
  </si>
  <si>
    <t>cideretido</t>
  </si>
  <si>
    <t>cideRetido (Pai: servico,  Tipo: N, Obrig: N, Tam: 1)</t>
  </si>
  <si>
    <t>valoroutrostributos</t>
  </si>
  <si>
    <t>Valor Outros Tributos</t>
  </si>
  <si>
    <t>valorOutrosTributos (Pai: servico,  Tipo: N, Obrig: N, Tam: 15)</t>
  </si>
  <si>
    <t>outrostributosretidos</t>
  </si>
  <si>
    <t>outrosTributosRetidos (Pai: servico,  Tipo: N, Obrig: N, Tam: 1)</t>
  </si>
  <si>
    <t>alOutrosTributos</t>
  </si>
  <si>
    <t>99999.99</t>
  </si>
  <si>
    <t>Alíquota de Outros Tributos</t>
  </si>
  <si>
    <t>alOutrosTributos (Pai: servico Tipo: N , Obrig: N, Tam: 15)</t>
  </si>
  <si>
    <t>Copiar os de outras alíquotas como aliqcof</t>
  </si>
  <si>
    <t>outrasDeducoes</t>
  </si>
  <si>
    <t>Valor de outras deduções</t>
  </si>
  <si>
    <t>outrasDeducoes (Pai: servico Tipo: N , Obrig: N, Tam: 15,2)</t>
  </si>
  <si>
    <t>Utilizado no padrão Prefeitura Moderna Online</t>
  </si>
  <si>
    <t>vtotaltribfed</t>
  </si>
  <si>
    <t>Valor monetário total aproximado dos tributos federais (R$).</t>
  </si>
  <si>
    <t>vTotalTribFed (Pai: servico,  Tipo: N, Obrig: N, Tam: 15,2)</t>
  </si>
  <si>
    <t>/Rps/InfRps/Servicos/Valores/ValorTotalTributosFederais</t>
  </si>
  <si>
    <t>/DPS/infDPS/valores/trib/totTrib/vTotTrib/vTotTribFed</t>
  </si>
  <si>
    <t>vtotaltribest</t>
  </si>
  <si>
    <t>Valor monetário total aproximado dos tributos estaduais (R$).</t>
  </si>
  <si>
    <t>vTotalTribEst (Pai: servico,  Tipo: N, Obrig: N, Tam: 15,2)</t>
  </si>
  <si>
    <t>/Rps/InfRps/Servicos/Valores/ValorTotalTributosEstaduais</t>
  </si>
  <si>
    <t>/DPS/infDPS/valores/trib/totTrib/vTotTrib/vTotTribEst</t>
  </si>
  <si>
    <t>vtotaltribmun</t>
  </si>
  <si>
    <t>Valor monetário total aproximado dos tributos municipais (R$).</t>
  </si>
  <si>
    <t>vTotalTribMun (Pai: servico,  Tipo: N, Obrig: N, Tam: 15,2)</t>
  </si>
  <si>
    <t>/Rps/InfRps/Servicos/Valores/ValorTotalTributosMunicipais</t>
  </si>
  <si>
    <t>/DPS/infDPS/valores/trib/totTrib/vTotTrib/vTotTribMun</t>
  </si>
  <si>
    <t>perctotaltribfed</t>
  </si>
  <si>
    <t>Valor percentual total aproximado dos tributos federais (%).</t>
  </si>
  <si>
    <t>PercTotalTribFed (Pai: servico,  Tipo: N, Obrig: N, Tam: 7,4)</t>
  </si>
  <si>
    <t>/Rps/InfRps/Servicos/AliquotasComplementares/PercentualTotalTributosFederais</t>
  </si>
  <si>
    <t>/DPS/infDPS/valores/trib/totTrib/pTotTrib/pTotTribFed</t>
  </si>
  <si>
    <t>perctotaltribest</t>
  </si>
  <si>
    <t>Valor percentual total aproximado dos tributos estaduais (%).</t>
  </si>
  <si>
    <t>PercTotalTribEst (Pai: servico,  Tipo: N, Obrig: N, Tam: 7,4)</t>
  </si>
  <si>
    <t>/Rps/InfRps/Servicos/AliquotasComplementares/PercentualTotalTributosEstaduais</t>
  </si>
  <si>
    <t>/DPS/infDPS/valores/trib/totTrib/pTotTrib/pTotTribEst</t>
  </si>
  <si>
    <t>perctotaltribmun</t>
  </si>
  <si>
    <t>Valor percentual total aproximado dos tributos municipais (%).</t>
  </si>
  <si>
    <t>PercTotalTribMun (Pai: servico,  Tipo: N, Obrig: N, Tam: 7,4)</t>
  </si>
  <si>
    <t>/Rps/InfRps/Servicos/AliquotasComplementares/PercentualTotalTributosMunicipais</t>
  </si>
  <si>
    <t>/DPS/infDPS/valores/trib/totTrib/pTotTrib/pTotTribMun</t>
  </si>
  <si>
    <t>timuni</t>
  </si>
  <si>
    <t>Identificação da Imunidade do ISSQN – somente para o caso de Imunidade:
0 - Imunidade (tipo não informado na nota de origem);
1 - Patrimônio, renda ou serviços, uns dos outros (CF88, Art 150, VI, a);
2 - Templos de qualquer culto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t>
  </si>
  <si>
    <t>tImuni (Pai: servico,  Tipo: N, Obrig: N, Tam: 1)</t>
  </si>
  <si>
    <t>/Rps/InfRps/Servicos/TipoImunidade</t>
  </si>
  <si>
    <t>/DPS/infDPS/valores/trib/tribMun/tpImunidade</t>
  </si>
  <si>
    <t>csittrib</t>
  </si>
  <si>
    <t>Código do serviço prestado, próprio do município</t>
  </si>
  <si>
    <t>cSitTributaria (Pai: servico,  Tipo: N, Obrig: N, Tam: 1)</t>
  </si>
  <si>
    <t>Valor alíquota INSS
(Valor percentual)
Formato: 0,0000
Quando não houver 
informar 0,0000</t>
  </si>
  <si>
    <t>alCOFINS (Pai: servico,  Tipo: N, Obrig: N, Tam: 1)</t>
  </si>
  <si>
    <t>VlrAliquota</t>
  </si>
  <si>
    <t>retidopiscofins</t>
  </si>
  <si>
    <t>Tipo de retenção do Pis/Cofins:
0 - PIS/COFINS/CSLL Não Retidos;
1 - Retido;
2 - Não Retido;
3 - PIS/COFINS/CSLL Retidos; 
4 - PIS/COFINS Retidos, CSLL Não Retido; 
5 - PIS Retido, COFINS/CSLL Não Retido; 
6 - COFINS Retido, PIS/CSLL Não Retido; 
7 - PIS Não Retido, COFINS/CSLL Retidos; 
8 - PIS/COFINS Não Retidos, CSLL Retido; 
9 - COFINS Não Retido, PIS/CSLL Retidos; 
Observação: Caso existam valores de retenção de PIS, COFINS e/ou CSLL, esses valores deverão ser somados e informar o resultado no campo “rps/valores/csll", em conformidade com a indicação realizada no campo “RetidoPisCofins”. Os campos “vlPIS” e “vlCOFINS” não devem ser utilizados para a informação dos valores RETIDOS desses respectivos tributos, conforme a Nota Técnica Nº 007 – Versão 1.0.</t>
  </si>
  <si>
    <t>RetidoPisCofins (Pai: servico,  Tipo: N, Obrig: N, Tam: 1)</t>
  </si>
  <si>
    <t>/Rps/InfRps/Servicos/AliquotasComplementares/RetidoPisCofins</t>
  </si>
  <si>
    <t>/DPS/infDPS/valores/trib/tribFed/piscofins/tpRetPisCofins</t>
  </si>
  <si>
    <t>vbasecalpiscofins</t>
  </si>
  <si>
    <t>Valor da Base de Cálculo do PIS/COFINS (R$).</t>
  </si>
  <si>
    <t>vBaseCalPisCofins (Pai: servico,  Tipo: N, Obrig: N, Tam: 1)</t>
  </si>
  <si>
    <t>ValorBaseCalculoPisCofins</t>
  </si>
  <si>
    <t>/DPS/infDPS/valores/trib/tribFed/piscofins/vBCPisCofins</t>
  </si>
  <si>
    <t>vretidocp</t>
  </si>
  <si>
    <t>Valor monetário do CP(R$).</t>
  </si>
  <si>
    <t>vRetidoCP (Pai: servico,  Tipo: N, Obrig: N, Tam: 1)</t>
  </si>
  <si>
    <t>/Rps/InfRps/Servicos/Valores/ValorRetidoCP</t>
  </si>
  <si>
    <t>/DPS/infDPS/valores/trib/tribFed/vRetCP</t>
  </si>
  <si>
    <t xml:space="preserve">numeroOrcamento </t>
  </si>
  <si>
    <t>Numero do orcamento</t>
  </si>
  <si>
    <t>numeroOrcamento (Pai: servico, Tipo: N, Obrig: N, Tam: 9)</t>
  </si>
  <si>
    <t>ValorInicialCobrado</t>
  </si>
  <si>
    <t>Valor Inicial</t>
  </si>
  <si>
    <t>Fornecedora de São Paulo: /PedidoEnvioLoteRPS/RPS/ValorInicialCobrado</t>
  </si>
  <si>
    <t>ValorMulta</t>
  </si>
  <si>
    <t>Valor da Multa</t>
  </si>
  <si>
    <t>Fornecedora de São Paulo: /PedidoEnvioLoteRPS/RPS/ValorMulta</t>
  </si>
  <si>
    <t>ValorJuros</t>
  </si>
  <si>
    <t>Valor dos juros</t>
  </si>
  <si>
    <t>Fornecedora de São Paulo: /PedidoEnvioLoteRPS/RPS/ValorJuros</t>
  </si>
  <si>
    <t>Valor do IPI</t>
  </si>
  <si>
    <t>Fornecedora de São Paulo: /PedidoEnvioLoteRPS/RPS/ValorIPI</t>
  </si>
  <si>
    <t>PagamentoParceladoAntecipado</t>
  </si>
  <si>
    <t>Pagamento Antecipado Parcelado.
0 – Não
1 – Sim</t>
  </si>
  <si>
    <t>Fornecedora de São Paulo: /PedidoEnvioLoteRPS/RPS/PagamentoParceladoAntecipado</t>
  </si>
  <si>
    <t>CodigoNCM</t>
  </si>
  <si>
    <t>Número NCM (Nomenclatura Comum do
Mercosul)</t>
  </si>
  <si>
    <t>Fornecedora de São Paulo: /PedidoEnvioLoteRPS/RPS/NCM</t>
  </si>
  <si>
    <t>PercentualTotalTributosFederais</t>
  </si>
  <si>
    <t>benmunicipal</t>
  </si>
  <si>
    <t>nbenmunicipal</t>
  </si>
  <si>
    <t>Identificador do benefício municipal parametrizado pelo município.</t>
  </si>
  <si>
    <t>nBenMunicipal (Pai: BenMunicipal,  Tipo: N, Obrig: N, Tam: 15)</t>
  </si>
  <si>
    <t>/Rps/InfRps/Servicos/BeneficioMunicipal/NumeroBeneficioMunicipal</t>
  </si>
  <si>
    <t>tbenmunicipal</t>
  </si>
  <si>
    <t>Identificação da Lei parametrizada pelo município que define o benefício.
Trata-se de um identificador único que foi gerado pelo Sistema Nacional no momento em que o município de incidência do ISSQN incluiu o benefício no sistema.
Tem a seguinte regra de formação: 7 dígitos com o código IBGE do município + 4 dígitos com número sequencial.
Deve ser obtido da parametrização do município de incidência do ISSQN</t>
  </si>
  <si>
    <t>tBenMunicipal (Pai: BenMunicipal,  Tipo: N, Obrig: N, Tam: 11)</t>
  </si>
  <si>
    <t>TipoBeneficioMunicipal</t>
  </si>
  <si>
    <t>percredbasecalbm</t>
  </si>
  <si>
    <t xml:space="preserve">Valor monetário informado pelo emitente para redução da base de cálculo (BC) do ISSQN devido a um Benefício Municipal (BM). </t>
  </si>
  <si>
    <t>PercRedBaseCalBM (Pai: BenMunicipal,  Tipo: N, Obrig: N, Tam: 15)</t>
  </si>
  <si>
    <t>/Rps/InfRps/Servicos/BeneficioMunicipal/PercentualReducaoBaseCalculoBM</t>
  </si>
  <si>
    <t>vredbasecalbm</t>
  </si>
  <si>
    <t>Valor percentual informado pelo emitente para redução da base de cálculo (BC) do ISSQN devido a um Benefício Municipal (BM).</t>
  </si>
  <si>
    <t>vRedBaseCalBM (Pai: BenMunicipal,  Tipo: N, Obrig: N, Tam: 7)</t>
  </si>
  <si>
    <t>/Rps/InfRps/Servicos/BeneficioMunicipal/ValorReducaoBaseCalculoBM</t>
  </si>
  <si>
    <t>faturas</t>
  </si>
  <si>
    <t>fatura</t>
  </si>
  <si>
    <t>Número da fatura do documento.</t>
  </si>
  <si>
    <t>valor</t>
  </si>
  <si>
    <t>Valor da fatura do documento.</t>
  </si>
  <si>
    <t>condPagamento</t>
  </si>
  <si>
    <t>Condição/Forma de Pagamento</t>
  </si>
  <si>
    <t>condPagamento (Pai: Faturas, Tipo: Numerico, Obrig: Nao, Tam: 1)</t>
  </si>
  <si>
    <t>descFatura</t>
  </si>
  <si>
    <t>Descricação o tipo de vencimento da fatura.</t>
  </si>
  <si>
    <t>descFatura (Pai: faturas, Tipo: Numerico, Obrig: Nao, Tam: 12, 2)</t>
  </si>
  <si>
    <t>Infisc2</t>
  </si>
  <si>
    <t>urlFatura</t>
  </si>
  <si>
    <t>URL para impressão da fatura/ boleto</t>
  </si>
  <si>
    <t>urlFatura  (Pai: faturas,  Tipo: N, Obrig: N, Tam: 256)</t>
  </si>
  <si>
    <t>gerarFatura</t>
  </si>
  <si>
    <t>Indicador de geração do boleto na prefeitura
1 - Sim
2 - Não</t>
  </si>
  <si>
    <t>gerarFatura  (Pai: faturas,  Tipo: N, Obrig: N, Tam: 1)</t>
  </si>
  <si>
    <t>contraApresentacao</t>
  </si>
  <si>
    <t>Indicador de contra apresentacão
1 - Sim
2 - Não</t>
  </si>
  <si>
    <t>contraApresentacao(Pai: faturas, Tipo: N, Obrg: N, Tam: 1)</t>
  </si>
  <si>
    <t>pagamentos</t>
  </si>
  <si>
    <t>Tag raíz que agrupará os pagamentos do documento.</t>
  </si>
  <si>
    <t>pagamento</t>
  </si>
  <si>
    <t>Tag raíz que agrupará as informações sobre um pagamento do documento.</t>
  </si>
  <si>
    <t>parcela</t>
  </si>
  <si>
    <t>Número da parcela do pagamento.</t>
  </si>
  <si>
    <t>dtvenc</t>
  </si>
  <si>
    <t>AAAA-MM-DD</t>
  </si>
  <si>
    <t>Data do vencimento do pagamento.</t>
  </si>
  <si>
    <t>Valor do pagamento.</t>
  </si>
  <si>
    <t>VlrDeducao</t>
  </si>
  <si>
    <t>deducoes</t>
  </si>
  <si>
    <t>Tag raíz que agrupará as deduções do documento.</t>
  </si>
  <si>
    <t>Valor do desconto condicional do documento.</t>
  </si>
  <si>
    <t>descincond</t>
  </si>
  <si>
    <t>Valor do desconto incondicional do documento.</t>
  </si>
  <si>
    <t>deducao</t>
  </si>
  <si>
    <t>Tag raíz que conterá as informações sobre uma dedução do documento.</t>
  </si>
  <si>
    <t>Tipo de dedução.
Os conteúdos possíveis são:
·      1 – Por valor.
·      2 – Por percentual.
.      3 - Mapa de Composição.</t>
  </si>
  <si>
    <t>Pode ser utilizado pelo padrão São Luis.</t>
  </si>
  <si>
    <t>/Rps/InfRps/Servicos/DadosComplementaresServico/ListaDeducoes/Deducao/TipoDeducao</t>
  </si>
  <si>
    <t>/DPS/infDPS/valores/vDedRed/documentos/docDedRed/tpDedRed</t>
  </si>
  <si>
    <t>modal</t>
  </si>
  <si>
    <t>Modalidade da dedução.
Os conteúdos possíveis são:
·      1 – Despesas com materiais;
·      2 – Despesas com sub-empreitada.
Para padrão Elotech deve ser informado:
·      4 - Para despesas com materiais (M);
·      5 - Para despesas com sub-empreitada (S).
Para padrão ENota deve ser informado, conforme tabela 12: 
·      1  -Sem dedução
·      2 - Dedução Construção Civil
·      3 - Dedução Corretagem
·      4 - Deducao Imune ou isento</t>
  </si>
  <si>
    <t>codobra</t>
  </si>
  <si>
    <t>Código da obra da dedução.</t>
  </si>
  <si>
    <t>/Rps/InfRps/ConstrucaoCivil/CodigoObra</t>
  </si>
  <si>
    <t>/DPS/infDPS/serv/obra/cObra</t>
  </si>
  <si>
    <t>codart</t>
  </si>
  <si>
    <t>Código ART relacionado a dedução.</t>
  </si>
  <si>
    <t>Art</t>
  </si>
  <si>
    <t>numeronf</t>
  </si>
  <si>
    <t>/Rps/InfRps/Servicos/DadosComplementaresServico/ListaDeducoes/Deducao/NumeroNFReferencia</t>
  </si>
  <si>
    <t>/DPS/infDPS/valores/vDedRed/documentos/docDedRed/NFSeMun/nNFSeMun</t>
  </si>
  <si>
    <t>totalnf</t>
  </si>
  <si>
    <t>Valor total da nota fiscal de referência.</t>
  </si>
  <si>
    <t>percentual</t>
  </si>
  <si>
    <t>/Rps/InfRps/Servicos/Valores/PercentualDeducoes</t>
  </si>
  <si>
    <t>Valor a ser deduzido.</t>
  </si>
  <si>
    <t>/Rps/InfRps/Servicos/Valores/ValorDeducoes</t>
  </si>
  <si>
    <t>descricaomaterial</t>
  </si>
  <si>
    <t>Descrição do Material</t>
  </si>
  <si>
    <t>DescricaoMaterial  (Pai: deducao,  Tipo: C, Obrig: N, Tam: 255)</t>
  </si>
  <si>
    <t>Assessor Público.</t>
  </si>
  <si>
    <t>DescricaoMaterial</t>
  </si>
  <si>
    <t>valorunitariomaterial</t>
  </si>
  <si>
    <t>Valor Unitário do Material</t>
  </si>
  <si>
    <t>ValorUnitarioMaterial (Pai: deducao,  Tipo: N, Obrig: N, Tam: 15,2)</t>
  </si>
  <si>
    <t>Unidade</t>
  </si>
  <si>
    <t>quantidadematerial</t>
  </si>
  <si>
    <t>Quantidade do Material</t>
  </si>
  <si>
    <t>QuantidadeMaterial (Pai: deducao,  Tipo: N, Obrig: N, Tam: 10)</t>
  </si>
  <si>
    <t>descricaodeducao</t>
  </si>
  <si>
    <t>Descricao da deducçao</t>
  </si>
  <si>
    <t>DescricaoDeducao (Pai: deducao, Tipo: C, Obrig: N, Tam: 150)</t>
  </si>
  <si>
    <t>Pode ser utilizado apenas pelo padrao Sertaozinho (Abrasf 2.04)</t>
  </si>
  <si>
    <t>/Rps/InfRps/Servicos/DadosComplementaresServico/ListaDeducoes/Deducao/DiscriminacaoDeducao</t>
  </si>
  <si>
    <t>/DPS/infDPS/valores/vDedRed/documentos/docDedRed/xDescOutDed</t>
  </si>
  <si>
    <t>codigomunicipiogerador</t>
  </si>
  <si>
    <t>Município de geração da NFS-e</t>
  </si>
  <si>
    <t>CodigoMunicipioGerador (Pai: deducao, Tipo: N, Obrig: S, Tam: 7)</t>
  </si>
  <si>
    <t>Conjunto obrigatorio para Sertaozinho (Abrasf 2.04) apenas quando for informado uma NFSe</t>
  </si>
  <si>
    <t>/Rps/InfRps/Servicos/DadosComplementaresServico/ListaDeducoes/Deducao/CodigoMunicipioGerador</t>
  </si>
  <si>
    <t>/DPS/infDPS/valores/vDedRed/documentos/docDedRed/NFSeMun/cMunNFSeMun</t>
  </si>
  <si>
    <t>Número da NFS-e</t>
  </si>
  <si>
    <t>NumeroNfse (Pai: deducao, Tipo: N, Obrig: S, Tam: 15)</t>
  </si>
  <si>
    <t>/Rps/InfRps/Servicos/DadosComplementaresServico/ListaDeducoes/Deducao/Nfnfs/NumeroNFS</t>
  </si>
  <si>
    <t>/DPS/infDPS/valores/vDedRed/documentos/docDedRed/NFNFS/nNFS</t>
  </si>
  <si>
    <t>codigoverificacao</t>
  </si>
  <si>
    <t>Código de verificação da NFS-e</t>
  </si>
  <si>
    <t>CodigoVerificacao (Pai: deducao, Tipo: C, Obrig: N, Tam: 9)</t>
  </si>
  <si>
    <t>/Rps/InfRps/Servicos/DadosComplementaresServico/ListaDeducoes/Deducao/CodigoVerificacao</t>
  </si>
  <si>
    <t>/DPS/infDPS/valores/vDedRed/documentos/docDedRed/NFSeMun/cVerifNFSeMun</t>
  </si>
  <si>
    <t>numeronfe</t>
  </si>
  <si>
    <t>Número da NF-e</t>
  </si>
  <si>
    <t>NumeroNfe (Pai: deducao, Tipo: N, Obrig: S, Tam: 9)</t>
  </si>
  <si>
    <t>Conjunto obrigatorio para Sertaozinho (Abrasf 2.04) apenas quando for informado uma NFe</t>
  </si>
  <si>
    <t>ufnfe</t>
  </si>
  <si>
    <t>Estado de geração da NF-e</t>
  </si>
  <si>
    <t>UfNfe (Pai: deducao, Tipo: C, Obrig: S, Tam: 2)</t>
  </si>
  <si>
    <t>chaveacessonfe</t>
  </si>
  <si>
    <t xml:space="preserve">Chave da NF-e </t>
  </si>
  <si>
    <t>ChaveAcessoNfe (Pai: deducao, Tipo: N, Obrig: N, Tam: 44)</t>
  </si>
  <si>
    <t>/ Rps/InfRps/Servicos/DadosComplementaresServico/ListaDeducoes/ChaveNFe</t>
  </si>
  <si>
    <t>/DPS/infDPS/valores/vDedRed/documentos/docDedRed/chNFe</t>
  </si>
  <si>
    <t>iddocumento</t>
  </si>
  <si>
    <t>Identificação de documento diferente de NFS-e e NF-e</t>
  </si>
  <si>
    <t>IdentificacaoDocumento (Pai: deducao, Tipo: C, Obrig: S, Tam: 255)</t>
  </si>
  <si>
    <t>Obrigatorio para Sertaozinho (Abrasf 2.04) apenas quando for outros documentos</t>
  </si>
  <si>
    <t>dtemissao</t>
  </si>
  <si>
    <t>Data de emissão do documento fiscal</t>
  </si>
  <si>
    <t>DataEmissao (Pai: deducao,  Tipo: DH, Obrig: S, Tam: 19)</t>
  </si>
  <si>
    <t>Obrigatorio apenas para o padrao Sertaozinho (Abrasf 2.04)</t>
  </si>
  <si>
    <t>/Rps/InfRps/Servicos/DadosComplementaresServico/ListaDeducoes/Deducao/DataEmissao</t>
  </si>
  <si>
    <t>/DPS/infDPS/valores/vDedRed/documentos/docDedRed/dtEmiDoc</t>
  </si>
  <si>
    <t>vldedutivel</t>
  </si>
  <si>
    <t>Valor dedutível do documento fiscal</t>
  </si>
  <si>
    <t>ValorDedutivel (Pai: deducao, Tipo: N, Obrig: S, Tam: 15,2)</t>
  </si>
  <si>
    <t>vlutilizadodeducao</t>
  </si>
  <si>
    <t>Valor utilizado na dedução da NFS-e. Deve ser menor ou igual ao ValorDedutivel</t>
  </si>
  <si>
    <t>ValorUtilizadoDeducao (Pai: deducao, Tipo: N, Obrig: S, Tam: 15,2)</t>
  </si>
  <si>
    <t>codigopaisex</t>
  </si>
  <si>
    <t>Código do país da tabela de país do IBGE</t>
  </si>
  <si>
    <t>CodigoPais (Pai: deducao, Tipo: N, Obrig: S, Tam: 4)</t>
  </si>
  <si>
    <t>Obrigatorio apenas para o padrao Sertaozinho (Abrasf 2.04), quando for um fornecedor do exterior]</t>
  </si>
  <si>
    <t>niffornecedor</t>
  </si>
  <si>
    <t>NIF do fornecedor do exterior</t>
  </si>
  <si>
    <t>NifFornecedor (Pai: deducao, Tipo: C, Obrig: N, Tam: 40)</t>
  </si>
  <si>
    <t>/Rps/InfRps/Servicos/DadosComplementaresServico/ListaDeducoes/Deducao/Fornecedor/IdentificacaoFornecedor/Nif</t>
  </si>
  <si>
    <t>/DPS/infDPS/valores/vDedRed/documentos/docDedRed/fornec/NIF</t>
  </si>
  <si>
    <t>chavenfse</t>
  </si>
  <si>
    <t>Chave de Acesso da NF-e</t>
  </si>
  <si>
    <t>ChaveNFSe (Pai: deducao, Tipo: C, Obrig: N, Tam: 50)</t>
  </si>
  <si>
    <t>mnfs</t>
  </si>
  <si>
    <t>Modelo da Nota Fiscal NF ou NFS</t>
  </si>
  <si>
    <t>mNFS (Pai: deducao, Tipo: N, Obrig: N, Tam: 15)</t>
  </si>
  <si>
    <t>/Rps/InfRps/Servicos/DadosComplementaresServico/ListaDeducoes/Deducao/Nfnfs/ModeloNFS</t>
  </si>
  <si>
    <t>/DPS/infDPS/valores/vDedRed/documentos/docDedRed/NFNFS/modNFS</t>
  </si>
  <si>
    <t>snfs</t>
  </si>
  <si>
    <t>Série Nota Fiscal NF ou NFS</t>
  </si>
  <si>
    <t>sNFS (Pai: deducao, Tipo: C, Obrig: N, Tam: 20)</t>
  </si>
  <si>
    <t>/Rps/InfRps/Servicos/DadosComplementaresServico/ListaDeducoes/Deducao/Nfnfs/SerieNFS</t>
  </si>
  <si>
    <t>/DPS/infDPS/valores/vDedRed/documentos/docDedRed/NFNFS/serieNFS</t>
  </si>
  <si>
    <t>ndocfiscal</t>
  </si>
  <si>
    <t>Número de documento fiscal</t>
  </si>
  <si>
    <t>nDocFiscal (Pai: deducao, Tipo: N, Obrig: N, Tam: 15)</t>
  </si>
  <si>
    <t>/Rps/InfRps/Servicos/DadosComplementaresServico/ListaDeducoes/Deducao/NumeroDocumentoFiscal</t>
  </si>
  <si>
    <t>/DPS/infDPS/valores/vDedRed/documentos/docDedRed/nDocFisc</t>
  </si>
  <si>
    <t>ndocumento</t>
  </si>
  <si>
    <t>Número de documento não fiscal</t>
  </si>
  <si>
    <t>NumeroDocumento (Pai: deducao, Tipo: N, Obrig: N, Tam: 15)</t>
  </si>
  <si>
    <t>vlttref</t>
  </si>
  <si>
    <t>Valor Toral de Referencia</t>
  </si>
  <si>
    <t>vlTtRef (Pai: deducao, Tipo: N, Obrig: N, Tam: 15)</t>
  </si>
  <si>
    <t>/Rps/InfRps/Servicos/DadosComplementaresServico/ListaDeducoes/Deducao/ValorTotalReferencia</t>
  </si>
  <si>
    <t>/DPS/infDPS/valores/vDedRed/documentos/docDedRed/vDedutivelRedutivel</t>
  </si>
  <si>
    <t>codcei</t>
  </si>
  <si>
    <t>cdCei  (Pai: constCivil,  Tipo: C, Obrig: N, Tam: 15)</t>
  </si>
  <si>
    <t>fornecedor</t>
  </si>
  <si>
    <t>Grupo de informações do Fornecedor em Deduções 
de Serviços</t>
  </si>
  <si>
    <t>cnaoni</t>
  </si>
  <si>
    <t>Motivo para não informação do NIF:
0 - Não informado na nota de origem;
1 - Dispensado do NIF;
2 - Não exigência do NIF;</t>
  </si>
  <si>
    <t>cNaoNIForn (Pai: deducao, Tipo: N, Obrig: S, Tam: 1)</t>
  </si>
  <si>
    <t>/Rps/InfRps/Servicos/DadosComplementaresServico/ListaDeducoes/Deducao/Fornecedor/IdentificacaoFornecedor/cNaoNIF</t>
  </si>
  <si>
    <t>/DPS/infDPS/valores/vDedRed/documentos/docDedRed/fornec/cNaoNIF</t>
  </si>
  <si>
    <t>Número do Cadastro de Atividade Econômica da 
Pessoa Física (CAEPF)</t>
  </si>
  <si>
    <t>CAEPFForn (Pai: fornecedor, Tipo: C, Obrig: N, Tam: 1)</t>
  </si>
  <si>
    <t>/Rps/InfRps/Servicos/DadosComplementaresServico/ListaDeducoes/Deducao/Fornecedor/Caepf</t>
  </si>
  <si>
    <t>/DPS/infDPS/valores/vDedRed/documentos/docDedRed/fornec/CAEPF</t>
  </si>
  <si>
    <t>Inscrição Municipal do fornecedor</t>
  </si>
  <si>
    <t>inMunForn (Pai: fornecedor, Tipo: C, Obrig: N, Tam: 50)</t>
  </si>
  <si>
    <t>/Rps/InfRps/Servicos/DadosComplementaresServico/ListaDeducoes/Deducao/Fornecedor/InscricaoMunicipal</t>
  </si>
  <si>
    <t>/DPS/infDPS/valores/vDedRed/documentos/docDedRed/fornec/IM</t>
  </si>
  <si>
    <t>Nome/Nome Empresarial</t>
  </si>
  <si>
    <t>rSocialForn (Pai: fornecedor, Tipo: C, Obrig: N, Tam: 255)</t>
  </si>
  <si>
    <t>/Rps/InfRps/Servicos/DadosComplementaresServico/ListaDeducoes/Deducao/Fornecedor/RazaoSocial</t>
  </si>
  <si>
    <t>/DPS/infDPS/valores/vDedRed/documentos/docDedRed/fornec/xNome</t>
  </si>
  <si>
    <t>Código do município, conforme Tabela do IBGE</t>
  </si>
  <si>
    <t>codMunicipioForn (Pai: fornecedor, Tipo: N, Obrig: N, Tam: 7)</t>
  </si>
  <si>
    <t>/Rps/InfRps/Servicos/DadosComplementaresServico/ListaDeducoes/Deducao/Fornecedor/Endereco/CodigoMunicipio</t>
  </si>
  <si>
    <t>/DPS/infDPS/valores/vDedRed/documentos/docDedRed/fornec/end/endNac/cMun</t>
  </si>
  <si>
    <t>Número do CEP</t>
  </si>
  <si>
    <t>CepForn (Pai: fornecedor, Tipo: N, Obrig: S, Tam: 10)</t>
  </si>
  <si>
    <t>Código do país (Tabela de Países ISO)</t>
  </si>
  <si>
    <t>cPaisForn (Pai: fornecedor, Tipo: C, Obrig: S, Tam: 4)</t>
  </si>
  <si>
    <t>Nome da cidade no exterior do prestador do serviço.</t>
  </si>
  <si>
    <t>cDescForn (Pai: fornecedor, Tipo: C, Obrig: S, Tam: 50)</t>
  </si>
  <si>
    <t>Estado, província ou região da cidade no exterior do 
prestador do serviço.</t>
  </si>
  <si>
    <t>EstProvRegFor (Pai: fornecedor, Tipo: C, Obrig: N, Tam: 80)</t>
  </si>
  <si>
    <t>Tipo e nome do logradouro da localização do imóvel</t>
  </si>
  <si>
    <t>endForn (Pai: fornecedor, Tipo: C, Obrig: S, Tam: 100)</t>
  </si>
  <si>
    <t>Número do imóvel</t>
  </si>
  <si>
    <t>nForn (Pai: fornecedor, Tipo: N, Obrig: S, Tam: 9)</t>
  </si>
  <si>
    <t>Complemento do endereço</t>
  </si>
  <si>
    <t>compleForn (Pai: fornecedor, Tipo: C, Obrig: N, Tam: 30)</t>
  </si>
  <si>
    <t>Bairro</t>
  </si>
  <si>
    <t>bForn (Pai: fornecedor, Tipo: C, Obrig: S, Tam: 50)</t>
  </si>
  <si>
    <t>Número do telefone do prestador:
Preencher com o Código DDD + número do telefone.
Nas operações com exterior é permitido informar o código do país + código da localidade + número do telefone)</t>
  </si>
  <si>
    <t>telForn (Pai: fornecedor, Tipo: C, Obrig: N, Tam: 10)</t>
  </si>
  <si>
    <t>E-mail</t>
  </si>
  <si>
    <t>EmailForn (Pai: fornecedor, Tipo: C, Obrig: N, Tam: 80)</t>
  </si>
  <si>
    <t>cnpjcpf</t>
  </si>
  <si>
    <t>Cnpj ou Cpf do fornecedor</t>
  </si>
  <si>
    <t>tag cnpj ou cpf (pai: fornecedorDeducoesServico, tipo: N) - tag de escolha</t>
  </si>
  <si>
    <t>a tag será definida pela quantidade de digitos numéricos enviados. Cnpj 14 digitos, Cpf 11 digitos.</t>
  </si>
  <si>
    <t>Número fornecido pelo órgão de administração tributária no exterior</t>
  </si>
  <si>
    <t>nif (pai: fornecedorDeducoesServico, Tipo: C, Obrig: N)</t>
  </si>
  <si>
    <t>infcompl</t>
  </si>
  <si>
    <t>Tag raíz que agrupará as informações complementares do documento.</t>
  </si>
  <si>
    <t>Descrição/Dados complementares do documento.</t>
  </si>
  <si>
    <t>Opcional para Saturno</t>
  </si>
  <si>
    <t>/Rps/InfRps/Servicos/Observacao</t>
  </si>
  <si>
    <t>observacao</t>
  </si>
  <si>
    <t>Observações referentes ao documento.</t>
  </si>
  <si>
    <t>constrciv</t>
  </si>
  <si>
    <t>Tag raíz que conterá as informações sobre construção civil do documento.</t>
  </si>
  <si>
    <t>nomeobra</t>
  </si>
  <si>
    <t>Nome da obra da construção civil.</t>
  </si>
  <si>
    <t>Endereço da construção civil.</t>
  </si>
  <si>
    <t>tpLogrObra (Pai: constrciv, Tipo: Alfanúmerico, Obri: Não, Tam: 100)</t>
  </si>
  <si>
    <t>Número do endereço da construção civil.</t>
  </si>
  <si>
    <t>nObra (Pai: constrciv, Tipo: Alfanúmerico, Obri: Não, Tam: 15)</t>
  </si>
  <si>
    <t>compl</t>
  </si>
  <si>
    <t>Complemento do endereço da construção civil.</t>
  </si>
  <si>
    <t>cObra (Pai: constrciv, Alfanúmerico, Obri: Não, Tam: 100)</t>
  </si>
  <si>
    <t>Bairro do endereço da construção civil.</t>
  </si>
  <si>
    <t>bObra (Pai: constrciv, Tipo: Alfanúmerico, Obri: Não, Tam: 100)</t>
  </si>
  <si>
    <t>Rps/InfRps/Servicos/EnderecoServico/Bairro</t>
  </si>
  <si>
    <t>Código do município da construção civil.</t>
  </si>
  <si>
    <t>cMunObra (Pai: constrciv, Tipo: Alfanúmerico, Obri: Não, Tam: 08)</t>
  </si>
  <si>
    <t>Unidade federativa do endereço da construção civil.</t>
  </si>
  <si>
    <t>ufObra (Pai: constrciv, Tipo: Alfanúmerico, Obri: Não, Tam: 02)</t>
  </si>
  <si>
    <t>CEP do endereço da construção civil.</t>
  </si>
  <si>
    <t>cepObra (Pai: constrciv, Alfanúmerico, Obri: Não, Tam: 08)</t>
  </si>
  <si>
    <t>dMunObra</t>
  </si>
  <si>
    <t>Descrição do município da Obra.</t>
  </si>
  <si>
    <t>dMunObra (Pai: constCivil, Tipo: C, Obrig: N, Tam: 60)</t>
  </si>
  <si>
    <t>Código do país da Obra.</t>
  </si>
  <si>
    <t>cPais (Pai: constCivil, Tipo: C, Obrig: N, Tam: 5)--&gt;</t>
  </si>
  <si>
    <t>dPais</t>
  </si>
  <si>
    <t>Descrição país da Obra.</t>
  </si>
  <si>
    <t>dPais (Pai: constCivil, Tipo: C, Obrig: N, Tam: 100)</t>
  </si>
  <si>
    <t>nProjObra</t>
  </si>
  <si>
    <t>Número do projeto.</t>
  </si>
  <si>
    <t>nProjObra (Pai: constCivil, Tipo: C, Obrig: N, Tam: 15)</t>
  </si>
  <si>
    <t>nMatriObra</t>
  </si>
  <si>
    <t>Número da matrícula da Obra.</t>
  </si>
  <si>
    <t>nMatriObra (Pai: constCivil, Tipo: C, Obrig: N, Tam: 15)</t>
  </si>
  <si>
    <t>vlRedBCConstrucaoCivil</t>
  </si>
  <si>
    <t>-</t>
  </si>
  <si>
    <t>Redução Base Cálculo Construção Civil.</t>
  </si>
  <si>
    <t>vlRedBCConstrucaoCivil (Pai: constCivil, Tipo: C, Obrig: N, Tam: 15)</t>
  </si>
  <si>
    <t>inscimobiliariafiscal</t>
  </si>
  <si>
    <t>Inscrição do Imovel</t>
  </si>
  <si>
    <t>?</t>
  </si>
  <si>
    <t>exteriorobra</t>
  </si>
  <si>
    <t>1 = Sim e 0 = Não</t>
  </si>
  <si>
    <t>cidadeobraexterior</t>
  </si>
  <si>
    <t>Cidade exterior</t>
  </si>
  <si>
    <t>estadoregiaoobraexterior</t>
  </si>
  <si>
    <t>Região ou Estado exterior</t>
  </si>
  <si>
    <t>dedmat</t>
  </si>
  <si>
    <t>Valor das deduções de materiais da construção civil.</t>
  </si>
  <si>
    <t>vObra (Pai: constrciv, Tipo: Alfanúmerico, Tam:: Sim, Tam: 15)</t>
  </si>
  <si>
    <t>dedsubemp</t>
  </si>
  <si>
    <t>Valor das deduções de sub-empreitada da construção civil.</t>
  </si>
  <si>
    <t>servprestviapublica</t>
  </si>
  <si>
    <t>Utilizado nos padrões Barueri (Offline)</t>
  </si>
  <si>
    <t>tpempreitada</t>
  </si>
  <si>
    <t>Tipo de empreitada 
Consulte os valores na tabela 9</t>
  </si>
  <si>
    <t>Utilizado nos padrões SigISS</t>
  </si>
  <si>
    <t>inMunObra</t>
  </si>
  <si>
    <t>Inscrição Municipal Obra</t>
  </si>
  <si>
    <t>inMunObra(Pai: constCivil, Tipo: C , Obrig: N, Tam: 25)</t>
  </si>
  <si>
    <t>codServObra</t>
  </si>
  <si>
    <t>Código do Serviço prestado na Obra</t>
  </si>
  <si>
    <t>codServObra(Pai: constCivil, Tipo: C , Obrig: N, Tam: 15)</t>
  </si>
  <si>
    <t>construcao</t>
  </si>
  <si>
    <t>Não incluímos no grupo constrciv para manter a compatibilidade</t>
  </si>
  <si>
    <t>codigoobra</t>
  </si>
  <si>
    <t>Código da obra</t>
  </si>
  <si>
    <t>cdObra (Pai: constCivil, Tipo: C, Obrig: S, Tam: 15)</t>
  </si>
  <si>
    <t>art</t>
  </si>
  <si>
    <t>Código da ART</t>
  </si>
  <si>
    <t>cdArt (Pai: constCivil, Tipo: C, Obrig: S, Tam: 15)</t>
  </si>
  <si>
    <t>numeroEncapsulamento</t>
  </si>
  <si>
    <t>Código do encapsulamento de notas dedutoras.</t>
  </si>
  <si>
    <t>numeroEncapsulamento (Pai: constCivil, Tipo: N, Obrig: N, Tam: 12)</t>
  </si>
  <si>
    <t>Utilizado nos padrões SP</t>
  </si>
  <si>
    <t>aldedconstcivil</t>
  </si>
  <si>
    <t>Alíquota de Dedução relacionada à Construção Civil</t>
  </si>
  <si>
    <t>alDedConstCivil (Pai: constCivil, Tipo: N, Obrig: N, Tam: 15,4)</t>
  </si>
  <si>
    <t>incorpor</t>
  </si>
  <si>
    <t>Incorporação.
Os conteúdos possíveis são:
·      1 – Sim;
·      2 – Não.</t>
  </si>
  <si>
    <t>incorpor (Pai: constCivil,  Tipo: N, Obrig: N, Tam: 1)</t>
  </si>
  <si>
    <t>Utilizado nos padrões Elotech e Elotech 2.03</t>
  </si>
  <si>
    <t>&lt;Incorporacao&gt;</t>
  </si>
  <si>
    <t>nAlvaraCons</t>
  </si>
  <si>
    <t>Número do alvará da construção</t>
  </si>
  <si>
    <t>/Rps/InfRps/ConstrucaoCivil/NumeroAlvaraConstrucao	/DPS/infDPS/serv/obra/InscImobFisc</t>
  </si>
  <si>
    <t>ativport</t>
  </si>
  <si>
    <t>Tag raíz que conterá as informações sobre atividade portuária do documento.</t>
  </si>
  <si>
    <t>ativport  (Pai: infcompl,  Tipo: --, Obrig: Não, Tam: --)</t>
  </si>
  <si>
    <t/>
  </si>
  <si>
    <t>Grupo não considerado na integração NeoGrid</t>
  </si>
  <si>
    <t>Endereço da atividade portuária.</t>
  </si>
  <si>
    <t>Número do endereço da atividade portuária.</t>
  </si>
  <si>
    <t>Complemento do endereço da atividade portuária.</t>
  </si>
  <si>
    <t>Bairro do endereço da atividade portuária.</t>
  </si>
  <si>
    <t>Código do município do endereço da atividade portuária.</t>
  </si>
  <si>
    <t>Unidade federativa do endereço da atividade portuária.</t>
  </si>
  <si>
    <t>CEP do endereço da atividade portuária.</t>
  </si>
  <si>
    <t>stpropr</t>
  </si>
  <si>
    <t xml:space="preserve">O proprietário realizou substituição tributária.
Os valores possíveis são:
·      1 – Sim;
·      2 – Não.
</t>
  </si>
  <si>
    <t>nomeemb</t>
  </si>
  <si>
    <t>Nome da embarcação da atividade portuária.</t>
  </si>
  <si>
    <t>bandemb</t>
  </si>
  <si>
    <t>Bandeira da embarcação da atividade portuária.</t>
  </si>
  <si>
    <t>nomeport</t>
  </si>
  <si>
    <t>Nome do porto da atividade portuária.</t>
  </si>
  <si>
    <t>dthrent</t>
  </si>
  <si>
    <t>Data e hora da entrada da atividade portuária.</t>
  </si>
  <si>
    <t>dthrsai</t>
  </si>
  <si>
    <t>Data e hora da saída da atividade portuária.</t>
  </si>
  <si>
    <t>localEntrega</t>
  </si>
  <si>
    <t>Agrupador de informações do local de entrega</t>
  </si>
  <si>
    <t>endentr</t>
  </si>
  <si>
    <t>Endereço de entrega</t>
  </si>
  <si>
    <t>endEntr  (Pai: localEntrega,  Tipo: C, Obrig: N, Tam: 125)</t>
  </si>
  <si>
    <t>Número do endereço de entrega</t>
  </si>
  <si>
    <t>nEntr  (Pai: localEntrega,  Tipo: N, Obrig: N, Tam: 10)</t>
  </si>
  <si>
    <t>cplentr</t>
  </si>
  <si>
    <t>Complemento do local de entrega</t>
  </si>
  <si>
    <t>cplEntr  (Pai: localEntrega,  Tipo: C, Obrig: N, Tam: 60)</t>
  </si>
  <si>
    <t>Bairro do local de entrega</t>
  </si>
  <si>
    <t>bEntr  (Pai: localEntrega,  Tipo: C, Obrig: N, Tam: 60)</t>
  </si>
  <si>
    <t>codigomun</t>
  </si>
  <si>
    <t>Código do município (IBGE) do local de entrega</t>
  </si>
  <si>
    <t>cMunEntr  (Pai: localEntrega,  Tipo: N, Obrig: N, Tam: 7)</t>
  </si>
  <si>
    <t>descmunicipio</t>
  </si>
  <si>
    <t>Descrição do município do local de entrega</t>
  </si>
  <si>
    <t>dMunEntr  (Pai: localEntrega,  Tipo: C, Obrig: N, Tam: 50)</t>
  </si>
  <si>
    <t>UF do local de entrega</t>
  </si>
  <si>
    <t>ufEntr  (Pai: localEntrega,  Tipo: C, Obrig: N, Tam: 2)</t>
  </si>
  <si>
    <t>CEP do local de entrega</t>
  </si>
  <si>
    <t>cepEntr  (Pai: localEntrega,  Tipo: N, Obrig: N, Tam: 8)</t>
  </si>
  <si>
    <t>Código do Pais do local de entrega</t>
  </si>
  <si>
    <t>cPaisEntr  (Pai: localEntrega,  Tipo: N, Obrig: N, Tam: 4)</t>
  </si>
  <si>
    <t>descpais</t>
  </si>
  <si>
    <t>Descrição do país do local de entrega</t>
  </si>
  <si>
    <t>dPaisEntr  (Pai: localEntrega,  Tipo: C, Obrig: N, Tam: 100)</t>
  </si>
  <si>
    <t>transportador</t>
  </si>
  <si>
    <t>Agrupador de informações do transportador</t>
  </si>
  <si>
    <t>Razão Social do transportador</t>
  </si>
  <si>
    <t>rSocialTrans  (Pai: interServico,  Tipo: C, Obrig: S, Tam: 125)</t>
  </si>
  <si>
    <t>CPF/CNPJ do transportador</t>
  </si>
  <si>
    <t>cnpjTrans (Pai: transportador, Tipo: N, Obrig: N, Tam: 14) OU
cpfTrans (Pai: transportador, Tipo: N, Obrig: N, Tam: 11)</t>
  </si>
  <si>
    <t>inscest</t>
  </si>
  <si>
    <t xml:space="preserve">Inscrição Estadual do transportador </t>
  </si>
  <si>
    <t>ieTrans (Pai: transportador, Tipo: N, Obrig: N, Tam: 15</t>
  </si>
  <si>
    <t>Placa do veículo do transportador</t>
  </si>
  <si>
    <t>plTrans (Pai: transportador, Tipo: C, Obrig: N, Tam: 20)</t>
  </si>
  <si>
    <t>tpfrete</t>
  </si>
  <si>
    <t>Tipo de frete
0-Emitente responsável
1-Destinatário responsável</t>
  </si>
  <si>
    <t>tpFrete (Pai: transportador, Tipo: C, Obrig: N, Tam: 1)</t>
  </si>
  <si>
    <t>endtrans</t>
  </si>
  <si>
    <t>Endereço do transportador</t>
  </si>
  <si>
    <t>endTrans (Pai: transportador, Tipo: C, Obrig: N, Tam: 125)</t>
  </si>
  <si>
    <t>Número do endereço do transportador</t>
  </si>
  <si>
    <t>nTrans (Pai: transportador, Tipo: C, Obrig: N, Tam: 10)</t>
  </si>
  <si>
    <t>cpltrans</t>
  </si>
  <si>
    <t>Complemento do endereço do transportador</t>
  </si>
  <si>
    <t>cplTrans (Pai: transportador, Tipo: C, Obrig: N, Tam: 60)</t>
  </si>
  <si>
    <t>Bairro do transportador de portador</t>
  </si>
  <si>
    <t>bTrans (Pai: transportador, Tipo: C, Obrig: N, Tam: 60)</t>
  </si>
  <si>
    <t>Código do município (IBGE) do transportador</t>
  </si>
  <si>
    <t>cMunTrans (Pai: transportador, Tipo: N, Obrig: N, Tam: 7)</t>
  </si>
  <si>
    <t>Descrição do município do transportador</t>
  </si>
  <si>
    <t>dMunTrans (Pai: transportador, Tipo: C, Obrig: N, Tam: 50)</t>
  </si>
  <si>
    <t>UF do transportador</t>
  </si>
  <si>
    <t>ufTrans (Pai: transportador, Tipo: C, Obrig: N, Tam: 2)</t>
  </si>
  <si>
    <t>CEP do transportador</t>
  </si>
  <si>
    <t>cepTrans (Pai: transportador, Tipo: C, Obrig: N, Tam: 8)</t>
  </si>
  <si>
    <t>Código do País do transportador</t>
  </si>
  <si>
    <t>cPaisTrans (Pai: transportador, Tipo: N, Obrig: N, Tam: 4)</t>
  </si>
  <si>
    <t>Descrição do país do transportador</t>
  </si>
  <si>
    <t>dPaisTrans (Pai: transportador, Tipo: N, Obrig: N, Tam: 100)</t>
  </si>
  <si>
    <t>reembolso</t>
  </si>
  <si>
    <t>Agrupador de informações de  reembolso</t>
  </si>
  <si>
    <t>nItem</t>
  </si>
  <si>
    <t>Número do Item de Reembolso</t>
  </si>
  <si>
    <t>nItem (Pai: reembolso, Tipo: N, Obrig: N, Tam: 3)</t>
  </si>
  <si>
    <t>nTitulo</t>
  </si>
  <si>
    <t>Número do Título</t>
  </si>
  <si>
    <t>nTitulo (Pai: reembolso, Tipo: C, Obrig: N, Tam: 9)</t>
  </si>
  <si>
    <t>Código do Reembolso</t>
  </si>
  <si>
    <t>codigo (Pai: reembolso, Tipo: C, Obrig: N, Tam: 6)</t>
  </si>
  <si>
    <t>descReembolso</t>
  </si>
  <si>
    <t>Descricao do Reembolso</t>
  </si>
  <si>
    <t>descReemb (Pai: reembolso, Tipo: C, Obrig: N, Tam: 120)</t>
  </si>
  <si>
    <t>/Rps/InfRps/Servicos/DadosComplementaresServico/ListaIBSCBSReembolso/IBSCBSReembolso/DiscriminacaoReembolso</t>
  </si>
  <si>
    <t>/DPS/infDPS/IBSCBS/valores/gReeRepRes/documentos/xTpReeRepRes</t>
  </si>
  <si>
    <t>unidadeReembolso</t>
  </si>
  <si>
    <t>Unidade do Reembolso</t>
  </si>
  <si>
    <t>unidadeReemb (Pai: reembolso, Tipo: C, Obrig: N, Tam: 6)</t>
  </si>
  <si>
    <t>quantidadeReembolso</t>
  </si>
  <si>
    <t>Quantidade do Reembolso</t>
  </si>
  <si>
    <t>quantidadeReemb (Pai: reembolso, Tipo: N, Obrig: N, Tam: 15,2)</t>
  </si>
  <si>
    <t>valorReembolso</t>
  </si>
  <si>
    <t>valorReemb (Pai: reembolso, Tipo: N, Obrig: N, Tam: 15,2)</t>
  </si>
  <si>
    <t>valorRepasse</t>
  </si>
  <si>
    <t>Valor do Repasse</t>
  </si>
  <si>
    <t>valorRepasse (Pai: reembolso, Tipo: N, Obrig: N, Tam: 15,2)</t>
  </si>
  <si>
    <t>valorLiquido</t>
  </si>
  <si>
    <t>Valor Liquido</t>
  </si>
  <si>
    <t>valorLiquido (Pai: reembolso, Tipo: N, Obrig: N, Tam: 15,2)</t>
  </si>
  <si>
    <t>tpPagamento</t>
  </si>
  <si>
    <t>Tipo Pagamento</t>
  </si>
  <si>
    <t>tpPagamento (Pai: reembolso, Tipo: C, Obrig: N, Tam: 60)</t>
  </si>
  <si>
    <t>nLote</t>
  </si>
  <si>
    <t>Número do Lote</t>
  </si>
  <si>
    <t>nLote (Pai: reembolso, Tipo: C, Obrig: N, Tam: 9)</t>
  </si>
  <si>
    <t>dtPagamento</t>
  </si>
  <si>
    <t>Data Pagamento</t>
  </si>
  <si>
    <t>dtPagamento (Pai: reembolso, Tipo: D, Obrig: S, Tam: 19)</t>
  </si>
  <si>
    <t>valorDesconto</t>
  </si>
  <si>
    <t>Valor de Desconto</t>
  </si>
  <si>
    <t>valorDesconto (Pai: reembolso, Tipo: N, Obrig: N, Tam: 15,2)</t>
  </si>
  <si>
    <t>Tag raíz que conterá as informações sobre fornecedor da lista de materiais da construção civil.</t>
  </si>
  <si>
    <t>cnpjforne</t>
  </si>
  <si>
    <t>CNPJ do fornecedor do material</t>
  </si>
  <si>
    <t>cnpjforne (Pai: fornecedor Tipo: N, Obrig: N, Tam:14)</t>
  </si>
  <si>
    <t>Cnpj</t>
  </si>
  <si>
    <t>cpfforne</t>
  </si>
  <si>
    <t>CPF do fornecedor do material</t>
  </si>
  <si>
    <t>cpfforne (Pai: fornecedor Tipo: N, Obrig: N, Tam:11)</t>
  </si>
  <si>
    <t>Cpf</t>
  </si>
  <si>
    <t>rsocialforne</t>
  </si>
  <si>
    <t>Razão Social do fornecedor do material</t>
  </si>
  <si>
    <t>rsocialforne (Pai: fornecedor Tipo: C, Obrig: N, Tam:120)</t>
  </si>
  <si>
    <t>Número da nota fiscal do material</t>
  </si>
  <si>
    <t>numeronf (Pai: fornecedor Tipo: N, Obrig: N, Tam:19)</t>
  </si>
  <si>
    <t>datanf</t>
  </si>
  <si>
    <t>Data da nota fiscal do material</t>
  </si>
  <si>
    <t>datanf (Pai: fornecedor Tipo: N, Obrig: N, Tam:10)</t>
  </si>
  <si>
    <t>itemusado</t>
  </si>
  <si>
    <t>Tag raíz que conterá as informações sobre Itens das notas dos materiais de construção civil</t>
  </si>
  <si>
    <t>Se for informado o grupo fornecedor, essa tag deverá existir</t>
  </si>
  <si>
    <t>iditemusado</t>
  </si>
  <si>
    <t>Identificação do material usado</t>
  </si>
  <si>
    <t>iditemusado (Pai: itemusado Tipo: N, Obrig: N, Tam:19)</t>
  </si>
  <si>
    <t>descricaoitemusado</t>
  </si>
  <si>
    <t>Descrição do material usado</t>
  </si>
  <si>
    <t>descricaoitemusado (Pai: itemusado Tipo: C, Obrig: N, Tam:120)</t>
  </si>
  <si>
    <t>idunidademedida</t>
  </si>
  <si>
    <t>Identificação da unidade de medida do material usado</t>
  </si>
  <si>
    <t>idunidademedida (Pai: itemusado Tipo: N, Obrig: N, Tam:19)</t>
  </si>
  <si>
    <t>descricaounidademedida</t>
  </si>
  <si>
    <t>Descrição da unidade de medida</t>
  </si>
  <si>
    <t>descricaounidademedida (Pai: itemusado Tipo: C, Obrig: N, Tam:120)</t>
  </si>
  <si>
    <t>quantidade</t>
  </si>
  <si>
    <t>Decimal</t>
  </si>
  <si>
    <t>Quantidade do material</t>
  </si>
  <si>
    <t>quantidade (Pai: itemusado Tipo: N, Obrig: N, Tam:15,2)</t>
  </si>
  <si>
    <t>valortotal</t>
  </si>
  <si>
    <t>Valor total do material</t>
  </si>
  <si>
    <t>valortotal
valortotal (Pai: itemusado Tipo: N, Obrig: N, Tam:15,2)</t>
  </si>
  <si>
    <t>evento</t>
  </si>
  <si>
    <t>Tag raíz que conterá as informações sobre os eventos</t>
  </si>
  <si>
    <t>idevento</t>
  </si>
  <si>
    <t>Identificação do evento</t>
  </si>
  <si>
    <t>idEvento (Pai: evento Tipo: C, Obrig: N, Tam:30)</t>
  </si>
  <si>
    <t>Disponivel apenas para Sertaozinho (Abrasf 2.04)</t>
  </si>
  <si>
    <t>descevento</t>
  </si>
  <si>
    <t>Descrição do evento</t>
  </si>
  <si>
    <t>descricaoEvento (Pai: evento Tipo: C, Obrig: N, Tam:255)</t>
  </si>
  <si>
    <t>aidf</t>
  </si>
  <si>
    <t xml:space="preserve">modeloAidf </t>
  </si>
  <si>
    <t>Identificacao do AIDF</t>
  </si>
  <si>
    <t>modeloAidf (Pai: aidf Tipo: C, Obrig: S, Tam:10)</t>
  </si>
  <si>
    <t xml:space="preserve">serieAidf </t>
  </si>
  <si>
    <t>Serie do AIDF</t>
  </si>
  <si>
    <t>serieAidf (Pai: aidf Tipo: C, Obrig: S, Tam:5)</t>
  </si>
  <si>
    <t>cst</t>
  </si>
  <si>
    <t>Código de Situação Tributária do PIS/COFINS (CST).
Observação: para Referências consultar a Tabela 14 - Código de Situação Tributária do PIS/COFINS (CST)</t>
  </si>
  <si>
    <t>CodigoSituacaoTributaria (Pai: servico, Tipo: C, Obrig: N, Tam: 2</t>
  </si>
  <si>
    <t>/Rps/InfRps/Servicos/CodigoSituacaoTributaria</t>
  </si>
  <si>
    <t xml:space="preserve">
/DPS/infDPS/valores/trib/tribFed/piscofins/CST</t>
  </si>
  <si>
    <t>ValorReducaoBaseCalculoISS</t>
  </si>
  <si>
    <t>Númerico</t>
  </si>
  <si>
    <t>Valor da Redução da Base de Cálculo ISS</t>
  </si>
  <si>
    <t>ValorReducaoBaseCalculoISS (Pai: servico, Tipo: N, Obrig: N, Tam:15)</t>
  </si>
  <si>
    <r>
      <t>xpath: rps/servicos/servico/</t>
    </r>
    <r>
      <rPr>
        <b/>
        <sz val="11"/>
        <color theme="1"/>
        <rFont val="Calibri"/>
        <family val="2"/>
        <scheme val="minor"/>
      </rPr>
      <t>ValorReducaoBaseCalculoISS </t>
    </r>
  </si>
  <si>
    <t>IBSCBS</t>
  </si>
  <si>
    <t>Tag raíz que conterá as informações sobre o IBSCBS</t>
  </si>
  <si>
    <t>finNFSe</t>
  </si>
  <si>
    <t>Indicador da finalidade da emissão de NFS-e 
0 = NFS-e regular</t>
  </si>
  <si>
    <t>/Rps/InfRps/FinalidadeNFSe</t>
  </si>
  <si>
    <t>/DPS/infDPS/IBSCBS/finNFSe</t>
  </si>
  <si>
    <t>indFinal</t>
  </si>
  <si>
    <t>Indica operação de uso ou consumo pessoal 
0=Não
1=Sim</t>
  </si>
  <si>
    <t>/Rps/InfRps/OperacaoUsoConsumoPessoal</t>
  </si>
  <si>
    <t>/DPS/infDPS/IBSCBS/indFinal</t>
  </si>
  <si>
    <t>cIndOp</t>
  </si>
  <si>
    <t xml:space="preserve">Código indicador da operação de fornecimento, conforme tabela “código indicador de operação” Link da tabela:  AnexoVII-IndOp_IBSCBS_V1.00.00.xlsx </t>
  </si>
  <si>
    <t>/Rps/InfRps/CodigoOperacaoFornecimento</t>
  </si>
  <si>
    <t>/DPS/infDPS/IBSCBS/cIndOp</t>
  </si>
  <si>
    <t>tpOper</t>
  </si>
  <si>
    <t>Tipo de Operação com Entes Governanementais ou outros serviços sobre bens imóveis: 
1 – Fornecimento com pagamento posterior; 
2 - Recebimento do pagamento com fornecimento já realizado; 
3 – Fornecimento com pagamento já realizado; 
4 – Recebimento do pagamento com fornecimento posterior; 
5 – Fornecimento e recebimento do pagamento concomitantes.</t>
  </si>
  <si>
    <t>/Rps/InfRps/TipoOperacao</t>
  </si>
  <si>
    <t>gRefNFSe</t>
  </si>
  <si>
    <t>Grupo de NFS-e referenciadas</t>
  </si>
  <si>
    <t>refNFSe</t>
  </si>
  <si>
    <t>Chave da NFS-e referenciada</t>
  </si>
  <si>
    <t>/Rps/InfRps/Servicos/ListaNFSeReferenciadas/NFSeReferenciada</t>
  </si>
  <si>
    <t>/DPS/infDPS/IBSCBS/gRefNFSe/refNFSe</t>
  </si>
  <si>
    <t>tpEnteGov</t>
  </si>
  <si>
    <t>Tipo de ente governamental 
Para administração pública direta e suas autarquias e fundações:
1 = União 
2 = Estado 
3 = Distrito Federal 
4 = Município</t>
  </si>
  <si>
    <t>indDest</t>
  </si>
  <si>
    <t>A respeito do Destinatário dos serviços: 
0 – o destinatário é o próprio tomador/adquirente identificado na NFS-e (tomador=adquirente=destinatário); 
1 – o destinatário não é o próprio adquirente, podendo ser outra pessoa, física ou jurídica (ou equiparada), ou um estabelecimento diferente do indicado como tomador (tomador=adquirente≠destinatário)</t>
  </si>
  <si>
    <t>dest</t>
  </si>
  <si>
    <t>Informações relativas ao Destinatário</t>
  </si>
  <si>
    <t>CNPJ</t>
  </si>
  <si>
    <t>Número da inscrição no Cadastro Nacional de Pessoa Jurídica (CNPJ) do destinatário de serviço</t>
  </si>
  <si>
    <t>/Rps/InfRps/Destinatario/IdentificacaoDestinatario/Cnpj</t>
  </si>
  <si>
    <t>/DPS/infDPS/IBSCBS/dest/CNPJ</t>
  </si>
  <si>
    <t>CPF</t>
  </si>
  <si>
    <t>Número da inscrição no Cadastro Nacional de Pessoa Física (CPF) do destinatário do serviço</t>
  </si>
  <si>
    <t>/Rps/InfRps/Destinatario/IdentificacaoDestinatario/Cpf</t>
  </si>
  <si>
    <t>/DPS/infDPS/IBSCBS/dest/CPF</t>
  </si>
  <si>
    <t>NIF</t>
  </si>
  <si>
    <t>Número de identificação fiscal fornecido por órgão de administração tributária no exterior</t>
  </si>
  <si>
    <t>/Rps/InfRps/Destinatario/IdentificacaoDestinatario/Nif</t>
  </si>
  <si>
    <t>/DPS/infDPS/IBSCBS/dest/NIF</t>
  </si>
  <si>
    <t>cNaoNIF</t>
  </si>
  <si>
    <t>Motivo para não informação do NIF: 
0 - Não informado na nota de origem; 
1 - Dispensado do NIF; 
2 - Não exigência do NIF;</t>
  </si>
  <si>
    <t>/Rps/InfRps/Destinatario/IdentificacaoDestinatario/cNaoNIF</t>
  </si>
  <si>
    <t>/DPS/infDPS/IBSCBS/dest/cNaoNIF</t>
  </si>
  <si>
    <t>xNome</t>
  </si>
  <si>
    <t>Nome / Nome Empresarial do destinatário</t>
  </si>
  <si>
    <t>/Rps/InfRps/Destinatario/IdentificacaoDestinatario/Nome</t>
  </si>
  <si>
    <t>/DPS/infDPS/IBSCBS/dest/xNome</t>
  </si>
  <si>
    <t>end</t>
  </si>
  <si>
    <t>Informações do endereço do destinatário do serviço</t>
  </si>
  <si>
    <t>endNac</t>
  </si>
  <si>
    <t>Grupo de informações do endereço nacional</t>
  </si>
  <si>
    <t>cMun</t>
  </si>
  <si>
    <t>Código do município do endereço do destinatário do serviço. (Tabela do IBGE)</t>
  </si>
  <si>
    <t>/Rps/InfRps/Destinatario/Endereco/CodigoMunicipio</t>
  </si>
  <si>
    <t>/DPS/infDPS/IBSCBS/dest/end/endNac/cMun</t>
  </si>
  <si>
    <t>CEP</t>
  </si>
  <si>
    <t>Código numérico do Endereçamento Postal nacional (CEP) do endereço do destinatário do serviço.</t>
  </si>
  <si>
    <t>/Rps/InfRps/Destinatario/Endereco/Cep</t>
  </si>
  <si>
    <t>/DPS/infDPS/IBSCBS/dest/end/endNac/CEP</t>
  </si>
  <si>
    <t>endExt</t>
  </si>
  <si>
    <t>Grupo de informações do endereço no exterior</t>
  </si>
  <si>
    <t>Código do país do endereço do destinatário do serviço. (Tabela de Países ISO)</t>
  </si>
  <si>
    <t>/Rps/InfRps/Destinatario/Endereco/CodigoPais</t>
  </si>
  <si>
    <t>/DPS/infDPS/IBSCBS/dest/end/endExt/cPais</t>
  </si>
  <si>
    <t>cEndPost</t>
  </si>
  <si>
    <t>Código alfanumérico do Endereçamento Postal no exterior do destinatário do serviço</t>
  </si>
  <si>
    <t>/Rps/InfRps/Destinatario/Endereco/EstProvReg</t>
  </si>
  <si>
    <t>/DPS/infDPS/IBSCBS/dest/end/endExt/xEstProvReg</t>
  </si>
  <si>
    <t>xCidade</t>
  </si>
  <si>
    <t>Nome da cidade no exterior do destinatário do serviço</t>
  </si>
  <si>
    <t>/Rps/InfRps/Destinatario/Endereco/CidadeDescricao</t>
  </si>
  <si>
    <t>/DPS/infDPS/IBSCBS/dest/end/endExt/xCidade</t>
  </si>
  <si>
    <t>xEstProvReg</t>
  </si>
  <si>
    <t>Estado, província ou região da cidade no exterior do destinatário do serviço</t>
  </si>
  <si>
    <t>xLgr</t>
  </si>
  <si>
    <t>Tipo e nome do logradouro do endereço do destinatário do serviço</t>
  </si>
  <si>
    <t>/Rps/InfRps/Destinatario/Endereco/Endereco</t>
  </si>
  <si>
    <t>/DPS/infDPS/IBSCBS/dest/end/xLgr</t>
  </si>
  <si>
    <t>nro</t>
  </si>
  <si>
    <t>Número no logradouro do endereço do destinatário do serviço</t>
  </si>
  <si>
    <t>/Rps/InfRps/Destinatario/Endereco/Numero</t>
  </si>
  <si>
    <t>/DPS/infDPS/IBSCBS/dest/end/nro</t>
  </si>
  <si>
    <t>xCpl</t>
  </si>
  <si>
    <t>Complemento do endereço do destinatário do serviço</t>
  </si>
  <si>
    <t>/Rps/InfRps/Destinatario/Endereco/Complemento</t>
  </si>
  <si>
    <t>/DPS/infDPS/IBSCBS/dest/end/xCpl</t>
  </si>
  <si>
    <t>xBairro</t>
  </si>
  <si>
    <t>Bairro do endereço do destinatário do serviço</t>
  </si>
  <si>
    <t>/Rps/InfRps/Destinatario/Endereco/Bairro</t>
  </si>
  <si>
    <t>/DPS/infDPS/IBSCBS/dest/end/xBairro</t>
  </si>
  <si>
    <t>fone</t>
  </si>
  <si>
    <t>Número do telefone do destinatário. (Preencher com o Código DDD + número do telefone. Nas operações com exterior é permitido informar o código do país + código da localidade + número do telefone)</t>
  </si>
  <si>
    <t>/Rps/InfRps/Destinatario/Contato/Telefone</t>
  </si>
  <si>
    <t>E-mail do destinatário.</t>
  </si>
  <si>
    <t>/Rps/InfRps/Destinatario/Contato/Email</t>
  </si>
  <si>
    <t>/DPS/infDPS/IBSCBS/dest/email</t>
  </si>
  <si>
    <t>imovel</t>
  </si>
  <si>
    <t>Grupo de informações de operações relacionadas a bens imóveis, exceto obras</t>
  </si>
  <si>
    <t>inscImobFisc</t>
  </si>
  <si>
    <t>Inscrição imobiliária fiscal (código fornecido pela prefeitura para a identificação da obra ou para fins de recolhimento do IPTU)</t>
  </si>
  <si>
    <t>/Rps/InfRps/Imovel/InscricaoImobiliariaFiscal</t>
  </si>
  <si>
    <t>/DPS/infDPS/IBSCBS/imovel/inscImobFisc</t>
  </si>
  <si>
    <t>cCIB</t>
  </si>
  <si>
    <t>Código do Cadastro Imobiliário Brasileiro - CIB</t>
  </si>
  <si>
    <t>/Rps/InfRps/Imovel/CodigoCIB</t>
  </si>
  <si>
    <t>/DPS/infDPS/IBSCBS/imovel/cCIB</t>
  </si>
  <si>
    <t>Grupo de informações do endereço do imóvel</t>
  </si>
  <si>
    <t>Código de Endereçamento Postal numérico do endereço nacional do imóvel</t>
  </si>
  <si>
    <t>/DPS/infDPS/IBSCBS/dest/end/endExt/cEndPost</t>
  </si>
  <si>
    <t>Grupo de informações descritivas do endereço do imóvel no exterior</t>
  </si>
  <si>
    <t>Código de Endereçamento Postal alfanumérico do endereço do imóvel no exterior</t>
  </si>
  <si>
    <t>/Rps/InfRps/Imovel/Endereco/Cep</t>
  </si>
  <si>
    <t>/DPS/infDPS/IBSCBS/imovel/end/endExt/cEndPost</t>
  </si>
  <si>
    <t>Nome da cidade no exterior, local do imóvel</t>
  </si>
  <si>
    <t>/Rps/InfRps/Imovel/Endereco/CidadeDescricao</t>
  </si>
  <si>
    <t>/DPS/infDPS/IBSCBS/imovel/end/endExt/xCidade</t>
  </si>
  <si>
    <t>Estado, província ou região da cidade no exterior, local do imóvel</t>
  </si>
  <si>
    <t>/Rps/InfRps/Imovel/Endereco/EstProvReg</t>
  </si>
  <si>
    <t>/DPS/infDPS/IBSCBS/imovel/end/endExt/xEstProvReg</t>
  </si>
  <si>
    <t>Tipo e nome do logradouro do endereço do imóvel</t>
  </si>
  <si>
    <t>/Rps/InfRps/Imovel/Endereco/Endereco</t>
  </si>
  <si>
    <t>/DPS/infDPS/IBSCBS/imovel/end/xLgr</t>
  </si>
  <si>
    <t>Número no logradouro do endereço do imóvel</t>
  </si>
  <si>
    <t>/Rps/InfRps/Imovel/Endereco/Numero</t>
  </si>
  <si>
    <t>/DPS/infDPS/IBSCBS/imovel/end/nro</t>
  </si>
  <si>
    <t>Complemento do endereço do imóvel</t>
  </si>
  <si>
    <t>/Rps/InfRps/Imovel/Endereco/Complemento</t>
  </si>
  <si>
    <t>/DPS/infDPS/IBSCBS/imovel/end/xCpl</t>
  </si>
  <si>
    <t>Bairro do endereço do imóvel</t>
  </si>
  <si>
    <t>/Rps/InfRps/Imovel/Endereco/Bairro</t>
  </si>
  <si>
    <t>/DPS/infDPS/IBSCBS/imovel/end/xBairro</t>
  </si>
  <si>
    <t>Grupo de informações relativas aos valores do serviço prestado para IBS e CBS</t>
  </si>
  <si>
    <t>gReeRepRes</t>
  </si>
  <si>
    <t>Grupo de informações relativas a valores incluídos neste documento e recebidos por motivo de estarem relacionadas a operações de terceiros, objeto de reembolso, repasse ou ressarcimento pelo recebedor, já tributados e aqui referenciados</t>
  </si>
  <si>
    <t>documentos</t>
  </si>
  <si>
    <t>Grupo relativo aos documentos referenciados nos casos de reembolso, repasse e ressarcimento que serão considerados na base de cálculo do ISSQN, do IBS e da CBS</t>
  </si>
  <si>
    <t>dFeNacional</t>
  </si>
  <si>
    <t>Grupo de informações de documentos fiscais eletrônicos que se encontram no repositório nacional</t>
  </si>
  <si>
    <t>tipoChaveDFe</t>
  </si>
  <si>
    <t>Documento fiscal a que se refere a chaveDfe que seja um dos documentos do Repositório Nacional: 
1 = NFS-e 
2 = NF-e 
3 = CT-e 
9 = Outro</t>
  </si>
  <si>
    <t>xTipoChaveDFe</t>
  </si>
  <si>
    <t>Descrição da DF-e a que se refere a chaveDfe que seja um dos documentos do Repositório Nacional. Deve ser preenchido apenas quando tipoChaveDFe = 9 (Outro)</t>
  </si>
  <si>
    <t>/Rps/InfRps/Servicos/DadosComplementaresServico/ListaIBSCBSReembolso/IBSCBSReembolso/DescricaoTipoChaveDFe</t>
  </si>
  <si>
    <t>/DPS/infDPS/IBSCBS/valores/gReeRepRes/documentos/dFeNacional/xTipoChaveDFe</t>
  </si>
  <si>
    <t>chaveDFe</t>
  </si>
  <si>
    <t>Chave do Documento Fiscal eletrônico do repositório nacional referenciado para os casos de operações já tributadas</t>
  </si>
  <si>
    <t>/Rps/InfRps/Servicos/DadosComplementaresServico/ListaIBSCBSReembolso/IBSCBSReembolso/ChaveDFe</t>
  </si>
  <si>
    <t>/DPS/infDPS/IBSCBS/valores/gReeRepRes/documentos/dFeNacional/chaveDFe</t>
  </si>
  <si>
    <t>docFiscalOutro</t>
  </si>
  <si>
    <t>Grupo de informações de documento fiscais, eletrônicos ou não, que não se encontram no repositório nacional</t>
  </si>
  <si>
    <t>cMunDocFiscal</t>
  </si>
  <si>
    <t>Código do município emissor do documento fiscal que não se encontra no repositório nacional</t>
  </si>
  <si>
    <t>/Rps/InfRps/Servicos/DadosComplementaresServico/ListaIBSCBSReembolso/IBSCBSReembolso/CodigoMunicipioGerador</t>
  </si>
  <si>
    <t>/DPS/infDPS/IBSCBS/valores/gReeRepRes/documentos/docFiscalOutro/cMunDocFiscal</t>
  </si>
  <si>
    <t>nDocFiscal</t>
  </si>
  <si>
    <t>Número do documento fiscal que não se encontra no repositório nacional</t>
  </si>
  <si>
    <t>/Rps/InfRps/Servicos/DadosComplementaresServico/ListaIBSCBSReembolso/IBSCBSReembolso/NumeroDocumento</t>
  </si>
  <si>
    <t>/DPS/infDPS/IBSCBS/valores/gReeRepRes/documentos/docFiscalOutro/nDocFiscal</t>
  </si>
  <si>
    <t>xDocFiscal</t>
  </si>
  <si>
    <t>Descrição do documento fiscal</t>
  </si>
  <si>
    <t>/Rps/InfRps/Servicos/DadosComplementaresServico/ListaIBSCBSReembolso/IBSCBSReembolso/DescricaoDocumento</t>
  </si>
  <si>
    <t>/DPS/infDPS/IBSCBS/valores/gReeRepRes/documentos/docFiscalOutro/xDocFiscal</t>
  </si>
  <si>
    <t>docOutro</t>
  </si>
  <si>
    <t>Grupo de informações de documento não fiscal</t>
  </si>
  <si>
    <t>nDoc</t>
  </si>
  <si>
    <t>Número do documento não fiscal</t>
  </si>
  <si>
    <t>/Rps/InfRps/Servicos/DadosComplementaresServico/ListaIBSCBSReembolso/IBSCBSReembolso/NumeroDocumentoNaoFiscal</t>
  </si>
  <si>
    <t>/DPS/infDPS/IBSCBS/valores/gReeRepRes/documentos/docOutro/nDoc</t>
  </si>
  <si>
    <t>xDoc</t>
  </si>
  <si>
    <t>Descrição do documento não fiscal</t>
  </si>
  <si>
    <t>/Rps/InfRps/Servicos/DadosComplementaresServico/ListaIBSCBSReembolso/IBSCBSReembolso/DescricaoDocumentoNaoFiscal</t>
  </si>
  <si>
    <t>/DPS/infDPS/IBSCBS/valores/gReeRepRes/documentos/docOutro/xDoc</t>
  </si>
  <si>
    <t>fornec</t>
  </si>
  <si>
    <t>Grupo de informações do fornecedor do documento referenciado</t>
  </si>
  <si>
    <t>Número da inscrição federal (CNPJ) do fornecedor</t>
  </si>
  <si>
    <t>/Rps/InfRps/Servicos/DadosComplementaresServico/ListaIBSCBSReembolso/IBSCBSReembolso/Fornecedor/IdentificacaoFornecedor/Cnpj</t>
  </si>
  <si>
    <t>/DPS/infDPS/IBSCBS/valores/gReeRepRes/documentos/fornec/CNPJ</t>
  </si>
  <si>
    <t>Número da inscrição federal (CPF) do fornecedor</t>
  </si>
  <si>
    <t>/Rps/InfRps/Servicos/DadosComplementaresServico/ListaIBSCBSReembolso/IBSCBSReembolso/Fornecedor/IdentificacaoFornecedor/Cpf</t>
  </si>
  <si>
    <t>/DPS/infDPS/IBSCBS/valores/gReeRepRes/documentos/fornec/CPF</t>
  </si>
  <si>
    <t>Este elemento só deverá ser preenchido para fornecedores não residentes no Brasil</t>
  </si>
  <si>
    <t>/Rps/InfRps/Servicos/DadosComplementaresServico/ListaIBSCBSReembolso/IBSCBSReembolso/Fornecedor/IdentificacaoFornecedor/Nif</t>
  </si>
  <si>
    <t>/DPS/infDPS/IBSCBS/valores/gReeRepRes/documentos/fornec/NIF</t>
  </si>
  <si>
    <t>Motivo para não informação do NIF: 
0 - Não informado na nota de origem; 
1 - Dispensado do NIF; 
2 - Não exigência do NIF</t>
  </si>
  <si>
    <t>/Rps/InfRps/Servicos/DadosComplementaresServico/ListaIBSCBSReembolso/IBSCBSReembolso/Fornecedor/IdentificacaoFornecedor/cNaoNIF</t>
  </si>
  <si>
    <t>/DPS/infDPS/IBSCBS/valores/gReeRepRes/documentos/fornec/cNaoNIF</t>
  </si>
  <si>
    <t>Nome / Razão Social do fornecedor</t>
  </si>
  <si>
    <t>/Rps/InfRps/Servicos/DadosComplementaresServico/ListaIBSCBSReembolso/IBSCBSReembolso/Fornecedor/RazaoSocial</t>
  </si>
  <si>
    <t>/DPS/infDPS/IBSCBS/valores/gReeRepRes/documentos/fornec/xNome</t>
  </si>
  <si>
    <t>dtEmiDoc</t>
  </si>
  <si>
    <t>Data da emissão do documento dedutível. Ano, mês e dia</t>
  </si>
  <si>
    <t>/Rps/InfRps/Servicos/DadosComplementaresServico/ListaIBSCBSReembolso/IBSCBSReembolso/DataEmissao</t>
  </si>
  <si>
    <t>/DPS/infDPS/IBSCBS/valores/gReeRepRes/documentos/dtEmiDoc</t>
  </si>
  <si>
    <t>dtCompDoc</t>
  </si>
  <si>
    <t>Data da competência do documento dedutível. Ano, mês e dia</t>
  </si>
  <si>
    <t>/Rps/InfRps/Servicos/DadosComplementaresServico/ListaIBSCBSReembolso/IBSCBSReembolso/DataCompetencia</t>
  </si>
  <si>
    <t>/DPS/infDPS/IBSCBS/valores/gReeRepRes/documentos/dtCompDoc</t>
  </si>
  <si>
    <t>tpReeRepRes</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</si>
  <si>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</si>
  <si>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/DPS/infDPS/IBSCBS/valores/gReeRepRes/documentos/tpReeRepRes</t>
  </si>
  <si>
    <t>xTpReeRepRes</t>
  </si>
  <si>
    <t>Descrição do reembolso ou ressarcimento quando a opção é "99 – Outros reembolsos ou ressarcimentos recebidos por valores pagos relativos a operações por conta e ordem de terceiro"</t>
  </si>
  <si>
    <t>vlrReeRepRes</t>
  </si>
  <si>
    <t>999999999999999.99</t>
  </si>
  <si>
    <t>Valor monetário (total ou parcial, conforme documento informado) utilizado para não inclusão na base de cálculo do ISS e do IBS e da CBS da NFS-e que está sendo emitida (R$)</t>
  </si>
  <si>
    <t>trib</t>
  </si>
  <si>
    <t>Grupo de informações relacionados aos tributos IBS e CBS</t>
  </si>
  <si>
    <t>gIBSCBS</t>
  </si>
  <si>
    <t>Grupo de informações relacionadas ao IBS e à CBS</t>
  </si>
  <si>
    <t>CST</t>
  </si>
  <si>
    <t>Código de Situação Tributária do IBS e da CBS</t>
  </si>
  <si>
    <t>/Rps/InfRps/Servicos/CodigoSituacaoTributariaIBSCBS</t>
  </si>
  <si>
    <t>/DPS/infDPS/IBSCBS/valores/trib/gIBSCBS/CST</t>
  </si>
  <si>
    <t>cClassTrib</t>
  </si>
  <si>
    <t>Código de Classificação Tributária do IBS e da CBS</t>
  </si>
  <si>
    <t>/Rps/InfRps/Servicos/CodigoClassificacaoTributariaIBSCBS</t>
  </si>
  <si>
    <t>/DPS/infDPS/IBSCBS/valores/trib/gIBSCBS/cClassTrib</t>
  </si>
  <si>
    <t>cCredPres</t>
  </si>
  <si>
    <t>Código e classificação do crédito presumido: IBS e CBS</t>
  </si>
  <si>
    <t>/Rps/InfRps/Servicos/CodigoCreditoPresumidoIBSCBS</t>
  </si>
  <si>
    <t>/DPS/infDPS/IBSCBS/valores/trib/gIBSCBS/cCredPres</t>
  </si>
  <si>
    <t>gTribRegular</t>
  </si>
  <si>
    <t>Grupo de informações da Tributação Regular</t>
  </si>
  <si>
    <t>CSTReg</t>
  </si>
  <si>
    <t>Código de Situação Tributária do IBS e da CBS de tributação regular</t>
  </si>
  <si>
    <t>/Rps/InfRps/Servicos/CodigoSituacaoTributariaRegularIBSCBS</t>
  </si>
  <si>
    <t>/DPS/infDPS/IBSCBS/valores/trib/gIBSCBS/gTribRegular/CSTReg</t>
  </si>
  <si>
    <t>cClassTribReg</t>
  </si>
  <si>
    <t>Código da Classificação Tributária do IBS e da CBS de tributação regular</t>
  </si>
  <si>
    <t>/Rps/InfRps/Servicos/CodigoClassificacaoTributariaRegularIBSCBS</t>
  </si>
  <si>
    <t>/DPS/infDPS/IBSCBS/valores/trib/gIBSCBS/gTribRegular/cClassTribReg</t>
  </si>
  <si>
    <t>gDif</t>
  </si>
  <si>
    <t>Grupo de informações relacionadas ao diferimento para IBS e CBS</t>
  </si>
  <si>
    <t>pDifUF</t>
  </si>
  <si>
    <t>999.99</t>
  </si>
  <si>
    <t>Percentual de diferimento para o IBS estadual</t>
  </si>
  <si>
    <t>/Rps/InfRps/Servicos/AliquotasComplementares/PercentualDiferimentoEstadual</t>
  </si>
  <si>
    <t>/DPS/infDPS/IBSCBS/valores/trib/gIBSCBS/gDif/pDifUF</t>
  </si>
  <si>
    <t>pDifMun</t>
  </si>
  <si>
    <t>Percentual de diferimento para o IBS municipal</t>
  </si>
  <si>
    <t>/Rps/InfRps/Servicos/AliquotasComplementares/PercentualDiferimentoMunicipal</t>
  </si>
  <si>
    <t>/DPS/infDPS/IBSCBS/valores/trib/gIBSCBS/gDif/pDifMun</t>
  </si>
  <si>
    <t>pDifCBS</t>
  </si>
  <si>
    <t>Percentual de diferimento para a CBS</t>
  </si>
  <si>
    <t>/Rps/InfRps/Servicos/AliquotasComplementares/PercentualDiferimentoCBS</t>
  </si>
  <si>
    <t>/DPS/infDPS/IBSCBS/valores/trib/gIBSCBS/gDif/pDifCBS</t>
  </si>
  <si>
    <t>OutrasInformacoesIBSCBS</t>
  </si>
  <si>
    <t>Tag raíz que conterá outras informações sobre o IBSCBS</t>
  </si>
  <si>
    <t xml:space="preserve">Fornecedora IPM nfse/nf/IBSCBS (GRUPO) </t>
  </si>
  <si>
    <t>pRedutor</t>
  </si>
  <si>
    <t>99.99</t>
  </si>
  <si>
    <t>Percentual de redução de aliquota em compra governamental</t>
  </si>
  <si>
    <t>&lt;PercentualReducaoCompraG</t>
  </si>
  <si>
    <t xml:space="preserve">
nfse/nf/IBSCBS/pRedutor</t>
  </si>
  <si>
    <t>Outras informações IBS/CBS - Valores Brutos</t>
  </si>
  <si>
    <t>overnamental&gt;</t>
  </si>
  <si>
    <t>nfse/nf/IBSCBS/valores (GRUPO)</t>
  </si>
  <si>
    <t>vBC</t>
  </si>
  <si>
    <t>Valor da base de cálculo (BC) do IBS/CBS antes das reduções para cálculo do tributo bruto vBC = vServ - descIncond – vCalcReeRepRes – vISSQN – vPIS - vCOFINS (até 2026) ou
            vBC = vServ - descIncond – vCalcReeRepRes – vISSQN (até 2032)</t>
  </si>
  <si>
    <t>&lt;ValorBaseCalculoIBSCBS&gt;</t>
  </si>
  <si>
    <t>nfse/nf/IBSCBS/valores/vBC</t>
  </si>
  <si>
    <t>Outras informações IBS/CBS - Valores Estaduais</t>
  </si>
  <si>
    <t>Fornecedora IPM: nfse/nf/IBSCBS/valores/uf (GRUPO)</t>
  </si>
  <si>
    <t>pIBSUF</t>
  </si>
  <si>
    <t>Alíquota da UF para IBS da localidade de incidência parametrizada no sistema</t>
  </si>
  <si>
    <t xml:space="preserve">&lt;AliquotaEstadoIBS&gt; &lt;ValorAliquotaCBS&gt; &lt;ValorAliquotaIBSMunicipal&gt; &lt;ValorAliquotaIBSEstadual&gt; &lt;PercentualIBSEstadualComp
raGovernamental&gt; &lt;PercentualIBSMunicipalCom
praGovernamental&gt; &lt;PercentualCBSCompraGover
namental&gt; </t>
  </si>
  <si>
    <t>nfse/nf/IBSCBS/valores/uf/pIBSUF</t>
  </si>
  <si>
    <t>pRedAliqUF</t>
  </si>
  <si>
    <t>Percentual de redução de alíquota estadual</t>
  </si>
  <si>
    <t>&lt;PercentualReducao&gt; &lt;PercentualReducaoAliquotaE
stadual&gt;</t>
  </si>
  <si>
    <t>nfse/nf/IBSCBS/valores/uf/pRedAliqUF</t>
  </si>
  <si>
    <t>pAliqEfetUF</t>
  </si>
  <si>
    <t>A alíquota efetiva do IBS estadual é calculada a partir dos valores informados na NFS-e:                                                                            pAliqEfetUF = pIBSUF x (1 - pRedAliqUF) x (1 - pRedutor)                         Se pRedAliqUF e pRedutor não forem informados, pAliqEfetUF = pIBSUF.</t>
  </si>
  <si>
    <t>&lt;AliquotaEfetiva&gt;</t>
  </si>
  <si>
    <t>nfse/nf/IBSCBS/valores/uf/pAliqEfetUF</t>
  </si>
  <si>
    <t>mun</t>
  </si>
  <si>
    <t>Outras informações IBS/CBS - Valores Municipais</t>
  </si>
  <si>
    <t>Fornecedora IPM nfse/nf/IBSCBS/valores/mun (GRUPO)</t>
  </si>
  <si>
    <t>pIBSMun</t>
  </si>
  <si>
    <t>Alíquota do Município para IBS da localidade de incidência parametrizada no sistema</t>
  </si>
  <si>
    <t>&lt;AliquotaIBS&gt;</t>
  </si>
  <si>
    <t>nfse/nf/IBSCBS/valores/mun/pIBSMun</t>
  </si>
  <si>
    <t>pRedAliqMun</t>
  </si>
  <si>
    <t>Percentual de redução de alíquota municipal</t>
  </si>
  <si>
    <t>&lt;PercentualReducaoAliquotaMunicipal&gt;</t>
  </si>
  <si>
    <t xml:space="preserve">nfse/nf/IBSCBS/valores/mun/pRedAliqMun
</t>
  </si>
  <si>
    <t>pAliqEfetMun</t>
  </si>
  <si>
    <t>A alíquota efetiva do IBS municipal é calculada a partir dos valores informados na NFS-e:                                                                             pAliqEfetMun = pIBSMun x (1 - pRedAliqMun) x (1 - pRedutor)             Se pRedAliqMun e pRedutor não forem informados, pAliqEfetMun = pIBSMun.</t>
  </si>
  <si>
    <t>nfse/nf/IBSCBS/valores/mun/pAliqEfetMun</t>
  </si>
  <si>
    <t>fed</t>
  </si>
  <si>
    <t>Outras informações IBS/CBS - Valores Federais</t>
  </si>
  <si>
    <t>Fornecedora IPM nfse/nf/IBSCBS/valores/fed (GRUPO)</t>
  </si>
  <si>
    <t>pCBS</t>
  </si>
  <si>
    <t>Alíquota da União para CBS parametrizada no sistema</t>
  </si>
  <si>
    <t>&lt;AliquotaCBS&gt;</t>
  </si>
  <si>
    <t>nfse/nf/IBSCBS/valores/fed/pCBS</t>
  </si>
  <si>
    <t>pRedAliqCBS</t>
  </si>
  <si>
    <t>Percentual da redução de alíquota da CBS</t>
  </si>
  <si>
    <t>&lt;PercentualReducaoCBS&gt;</t>
  </si>
  <si>
    <t>nfse/nf/IBSCBS/valores/fed/pRedAliqCBS</t>
  </si>
  <si>
    <t>pAliqEfetCBS</t>
  </si>
  <si>
    <t>pAliqEfetCBS = pCBS x (1 - pRedAliqCBS) x (1 - pRedutor)  Se pRedAliqCBS não for informado na DPS, então pAliqEfetCBS é a própria pCBS</t>
  </si>
  <si>
    <t>&lt;PercentualAliquotaEfetuadaCBS&gt; &lt;AliquotaEfetiva&gt;</t>
  </si>
  <si>
    <t>nfse/nf/IBSCBS/valores/fed/pAliqEfetCBS</t>
  </si>
  <si>
    <t>totCIBS</t>
  </si>
  <si>
    <t>Outras informações IBS/CBS - Totalizadores</t>
  </si>
  <si>
    <t>BS&gt;</t>
  </si>
  <si>
    <r>
      <rPr>
        <sz val="11"/>
        <color rgb="FF000000"/>
        <rFont val="Calibri"/>
        <family val="2"/>
      </rPr>
      <t>Fornecedora IPM nfse/nf/IBSCBS/</t>
    </r>
    <r>
      <rPr>
        <sz val="11"/>
        <color rgb="FF000000"/>
        <rFont val="Aptos Narrow"/>
        <family val="2"/>
      </rPr>
      <t xml:space="preserve">totCIBS </t>
    </r>
  </si>
  <si>
    <t>vTotNF</t>
  </si>
  <si>
    <t>Valor Total da NF considerando os impostos por fora: IBS e CBS
            O IBS e a CBS são por fora, por isso seus valores devem ser adicionados ao valor total da NF
            vTotNF = vLiq (em 2026)
            vTotNF = vLiq + vCBS + vIBSTot (a partir de 2027)</t>
  </si>
  <si>
    <t>&lt;ValorTotal&gt;</t>
  </si>
  <si>
    <t>nfse/nf/IBSCBS/totCIBS/vTotNF</t>
  </si>
  <si>
    <t>Outras informações IBS/CBS - Tributação Regular</t>
  </si>
  <si>
    <t xml:space="preserve">Fornecedora IPM nfse/nf/IBSCBS/totCIBS/gTribRegular (GRUPO)
</t>
  </si>
  <si>
    <t>pAliqEfeRegIBSUF</t>
  </si>
  <si>
    <t>Alíquota efetiva de tributação regular do IBS estadual</t>
  </si>
  <si>
    <t xml:space="preserve"> &lt;AliquotaEfetivaIBSEstado&gt; &lt;PercentualTributacaoRegular
IBSEstadual&gt; </t>
  </si>
  <si>
    <t>nfse/nf/IBSCBS/totCIBS/gTribRegular/pAliqEfeRegIBSUF</t>
  </si>
  <si>
    <t>vTribRegIBSUF</t>
  </si>
  <si>
    <t>Valor da tributação regular do IBS estadual
            vTribRegIBSUF = vBC x pAliqEfeRegIBSUF</t>
  </si>
  <si>
    <t xml:space="preserve">&lt;ValorTributacaoRegularIBSEstadual&gt; &lt;ValorTributacaoIBSEstado&gt; </t>
  </si>
  <si>
    <t>nfse/nf/IBSCBS/totCIBS/gTribRegular/vTribRegIBSUF</t>
  </si>
  <si>
    <t>pAliqEfeRegIBSMun</t>
  </si>
  <si>
    <t>Alíquota efetiva de tributação regular do IBS municipal</t>
  </si>
  <si>
    <t>&lt;PercentualTributacaoRegularIBSMunicipal&gt; &lt;AliquotaEfetivaIBSMunicipio&gt;</t>
  </si>
  <si>
    <t>nfse/nf/IBSCBS/totCIBS/gTribRegular/pAliqEfeRegIBSMun</t>
  </si>
  <si>
    <t>vTribRegIBSMun</t>
  </si>
  <si>
    <t>Valor da tributação regular do IBS municipal
            vTribRegIBSMun = vBC x pAliqEfeRegIBSMun</t>
  </si>
  <si>
    <t xml:space="preserve">&lt;ValorTributacaoRegularIBSMunicipal&gt;&lt;ValorTributacaoIBSMunicipio&gt; </t>
  </si>
  <si>
    <t>nfse/nf/IBSCBS/totCIBS/gTribRegular/vTribRegIBSMun</t>
  </si>
  <si>
    <t>pAliqEfeRegCBS</t>
  </si>
  <si>
    <t>Alíquota efetiva de tributação regular da CBS</t>
  </si>
  <si>
    <t xml:space="preserve"> &lt;AliquotaEfetivaCBS&gt; &lt;PercentualTributacaoRegularCBS&gt;</t>
  </si>
  <si>
    <t>nfse/nf/IBSCBS/totCIBS/gTribRegular/pAliqEfeRegCBS</t>
  </si>
  <si>
    <t>vTribRegCBS</t>
  </si>
  <si>
    <t>Valor da tributação regular da CBS
            vTribRegCBS = vBC x pAliqEfeRegCBS</t>
  </si>
  <si>
    <t>&lt;ValorTributacao&gt; &lt;ValorTributacaoRegularCBS&gt;</t>
  </si>
  <si>
    <t>nfse/nf/IBSCBS/totCIBS/gTribRegular/vTribRegCBS</t>
  </si>
  <si>
    <t>gTribCompraGov</t>
  </si>
  <si>
    <t>Outras informações IBS/CBS - Tributação Compras Governamentais</t>
  </si>
  <si>
    <r>
      <rPr>
        <sz val="11"/>
        <color rgb="FF000000"/>
        <rFont val="Calibri"/>
        <family val="2"/>
      </rPr>
      <t>Fornecedora IPM: nfse/nf/IBSCBS/totCIBS/</t>
    </r>
    <r>
      <rPr>
        <sz val="11"/>
        <color rgb="FF000000"/>
        <rFont val="Aptos Narrow"/>
        <family val="2"/>
      </rPr>
      <t xml:space="preserve">gTribCompraGov </t>
    </r>
  </si>
  <si>
    <t>Alíquota do IBS de competência do Estado</t>
  </si>
  <si>
    <t>&lt;AliquotaIBSEstado&gt;</t>
  </si>
  <si>
    <t>nfse/nf/IBSCBS/totCIBS/gTribCompraGov/pIBSUF</t>
  </si>
  <si>
    <t>vIBSUF</t>
  </si>
  <si>
    <t>Valor do Tributo do IBS da UF calculado</t>
  </si>
  <si>
    <t xml:space="preserve">&lt;ValorTributacaoEstado&gt; &lt;ValorIBSEstadual&gt; &lt;ValorIBSEstadualCompraGovernamental&gt; </t>
  </si>
  <si>
    <t>nfse/nf/IBSCBS/totCIBS/gTribCompraGov/vIBSUF</t>
  </si>
  <si>
    <t>Alíquota do IBS de competência do Município</t>
  </si>
  <si>
    <t xml:space="preserve"> &lt;AliquotaIBSMunicipio&gt; </t>
  </si>
  <si>
    <t>nfse/nf/IBSCBS/totCIBS/gTribCompraGov/pIBSMun</t>
  </si>
  <si>
    <t>vIBSMun</t>
  </si>
  <si>
    <t>Valor do Tributo do IBS do Município calculado</t>
  </si>
  <si>
    <t>ValorIBSMunicipal</t>
  </si>
  <si>
    <t>nfse/nf/IBSCBS/totCIBS/gTribCompraGov/vIBSMun</t>
  </si>
  <si>
    <t>Alíquota da CBS</t>
  </si>
  <si>
    <t xml:space="preserve">&lt;AliquotaCBS&gt; </t>
  </si>
  <si>
    <t>nfse/nf/IBSCBS/totCIBS/gTribCompraGov/pCBS</t>
  </si>
  <si>
    <t>vCBS</t>
  </si>
  <si>
    <t>Valor do Tributo da CBS calculado</t>
  </si>
  <si>
    <t>ValorTotalCBS</t>
  </si>
  <si>
    <t>nfse/nf/IBSCBS/totCIBS/gTribCompraGov/vCBS</t>
  </si>
  <si>
    <t>gIBS</t>
  </si>
  <si>
    <t>Outras informações IBS/CBS - Valores IBS</t>
  </si>
  <si>
    <r>
      <rPr>
        <sz val="11"/>
        <color rgb="FF000000"/>
        <rFont val="Calibri"/>
        <family val="2"/>
      </rPr>
      <t xml:space="preserve"> Fornecedora IPM nfse/nf/IBSCBS/totCIBS/</t>
    </r>
    <r>
      <rPr>
        <sz val="11"/>
        <color rgb="FF000000"/>
        <rFont val="Aptos Narrow"/>
        <family val="2"/>
      </rPr>
      <t xml:space="preserve">gIBS </t>
    </r>
  </si>
  <si>
    <t>vIBSTot</t>
  </si>
  <si>
    <t>Valor total do IBS.
            vIBSTot = vIBSUF + vIBSMun</t>
  </si>
  <si>
    <t>ValorTotalIBS</t>
  </si>
  <si>
    <t>nfse/nf/IBSCBS/totCIBS/gIBS/vIBSTot</t>
  </si>
  <si>
    <t>gIBSCredPres</t>
  </si>
  <si>
    <t>Outras informações IBS/CBS - Crédito Presumido IBS</t>
  </si>
  <si>
    <r>
      <rPr>
        <sz val="11"/>
        <color rgb="FF000000"/>
        <rFont val="Calibri"/>
        <family val="2"/>
      </rPr>
      <t>Fornecedora IPM nfse/nf/IBSCBS/totCIBS/gIBS/</t>
    </r>
    <r>
      <rPr>
        <sz val="11"/>
        <color rgb="FF000000"/>
        <rFont val="Aptos Narrow"/>
        <family val="2"/>
      </rPr>
      <t xml:space="preserve">gIBSCredPres </t>
    </r>
  </si>
  <si>
    <t>pCredPresIBS</t>
  </si>
  <si>
    <t>Alíquota do crédito presumido para o IBS</t>
  </si>
  <si>
    <t>PercentualCreditoPresumidoIBS</t>
  </si>
  <si>
    <t>nfse/nf/IBSCBS/totCIBS/gIBS/gIBSCredPres/pCredPresIBS</t>
  </si>
  <si>
    <t>vCredPresIBS</t>
  </si>
  <si>
    <t>Valor do Crédito Presumido para o IBS
            vCredPresIBS = vBC x pCredPresIB</t>
  </si>
  <si>
    <t>ValorCreditoPresumidoIBS</t>
  </si>
  <si>
    <t>nfse/nf/IBSCBS/totCIBS/gIBS/gIBSCredPres/vCredPresIBS</t>
  </si>
  <si>
    <t xml:space="preserve">gIBSUFTot </t>
  </si>
  <si>
    <t>Outras informações IBS/CBS - Total IBS Estado</t>
  </si>
  <si>
    <r>
      <rPr>
        <sz val="11"/>
        <color rgb="FF000000"/>
        <rFont val="Calibri"/>
        <family val="2"/>
      </rPr>
      <t xml:space="preserve"> Fornecedora IPM nfse/nf/IBSCBS/totCIBS/gIBS/</t>
    </r>
    <r>
      <rPr>
        <sz val="11"/>
        <color rgb="FF000000"/>
        <rFont val="Aptos Narrow"/>
        <family val="2"/>
      </rPr>
      <t xml:space="preserve">gIBSUFTot </t>
    </r>
  </si>
  <si>
    <t>vDifUF</t>
  </si>
  <si>
    <t>Total do Diferimento do IBS estadual
            vDifUF = vIBSUF x pDifUF</t>
  </si>
  <si>
    <t>ValorTotalDiferimentoIBSEstadual</t>
  </si>
  <si>
    <t>nfse/nf/IBSCBS/totCIBS/gIBS/gIBSUFTot/vDifUF</t>
  </si>
  <si>
    <t>Total valor do IBS estadual
            vIBSUF = vBC x (pIBSUF ou pAliqEfetUF)</t>
  </si>
  <si>
    <t>nfse/nf/IBSCBS/totCIBS/gIBS/gIBSUFTot/vIBSUF</t>
  </si>
  <si>
    <t>gIBSMunTot</t>
  </si>
  <si>
    <t>Outras informações IBS/CBS - Total IBS Município</t>
  </si>
  <si>
    <r>
      <rPr>
        <sz val="11"/>
        <color rgb="FF000000"/>
        <rFont val="Calibri"/>
        <family val="2"/>
      </rPr>
      <t>Fornecedora IPM nfse/nf/IBSCBS/totCIBS/gIBS/</t>
    </r>
    <r>
      <rPr>
        <sz val="11"/>
        <color rgb="FF000000"/>
        <rFont val="Aptos Narrow"/>
        <family val="2"/>
      </rPr>
      <t xml:space="preserve">gIBSMunTot </t>
    </r>
  </si>
  <si>
    <t>vDifMun</t>
  </si>
  <si>
    <t>Total do Diferimento do IBS municipal
            vDifMun = vIBSMun x pDifMun</t>
  </si>
  <si>
    <t>ValorTotalDiferimentoIBSMunicipal</t>
  </si>
  <si>
    <t>nfse/nf/IBSCBS/totCIBS/gIBS/gIBSMunTot/vDifMun</t>
  </si>
  <si>
    <t>Total valor do IBS municipal
            vIBSMun = vBC x (pIBSMun ou pAliqEfetMun)</t>
  </si>
  <si>
    <t>nfse/nf/IBSCBS/totCIBS/gIBS/gIBSMunTot/vIBSMun</t>
  </si>
  <si>
    <t>gCBS</t>
  </si>
  <si>
    <t>Outras informações IBS/CBS - Valores CBS</t>
  </si>
  <si>
    <t xml:space="preserve"> Fornecedora IPM nfse/nf/IBSCBS/totCIBS/gCBS</t>
  </si>
  <si>
    <t>vDifCBS</t>
  </si>
  <si>
    <t>Total do Diferimento CBS
            ValorDiferimentoCBS = ValorCBS x AliquotaDiferimentoCBS</t>
  </si>
  <si>
    <t>ValorDiferimentoCBS</t>
  </si>
  <si>
    <r>
      <rPr>
        <sz val="11"/>
        <color rgb="FF000000"/>
        <rFont val="Calibri"/>
        <family val="2"/>
      </rPr>
      <t>nfse/nf/IBSCBS/totCIBS/gCBS/</t>
    </r>
    <r>
      <rPr>
        <sz val="11"/>
        <color rgb="FF000000"/>
        <rFont val="Aptos Narrow"/>
        <family val="2"/>
      </rPr>
      <t xml:space="preserve">gCBSCredPres </t>
    </r>
  </si>
  <si>
    <t>Total valor da CBS da União
            ValorCBS = ValorBrutoBaseCalculo x (AliquotaCBS ou AliquotaEfetivaCBS)</t>
  </si>
  <si>
    <t>nfse/nf/IBSCBS/totCIBS/gCBS/gCBSCredPres/pCredPresCBS</t>
  </si>
  <si>
    <t>gCBSCredPres</t>
  </si>
  <si>
    <t>Outras informações IBS/CBS - Crédito Presumido CBS</t>
  </si>
  <si>
    <t>Fornecedora IPM nfse/nf/IBSCBS/totCIBS/gCBS/gCBSCredPres (GRUPO)</t>
  </si>
  <si>
    <t>pCredPresCBS</t>
  </si>
  <si>
    <t>Alíquota do crédito presumido para a CBS</t>
  </si>
  <si>
    <t>ValorCreditoPresumidoCBS</t>
  </si>
  <si>
    <t>nfse/nf/IBSCBS/totCIBS/gCBS/vDifCBS</t>
  </si>
  <si>
    <t>vCredPresCBS</t>
  </si>
  <si>
    <t>Valor do Crédito Presumido da CBS
            ValorCreditoCBS = ValorBrutoBaseCalculo x AliquotaCreditoCBS</t>
  </si>
  <si>
    <t>nfse/nf/IBSCBS/totCIBS/gCBS/vCBS</t>
  </si>
  <si>
    <t>CONSIDERAÇÕES FRANK E CESAR</t>
  </si>
  <si>
    <t>Campo Descontinuado</t>
  </si>
  <si>
    <t>Desconsiderar no NeoGrid - Campo foi descontinuado</t>
  </si>
  <si>
    <t>Não identificamos quais prefeituras utilizam esse padrão</t>
  </si>
  <si>
    <t xml:space="preserve">Tipo de bairro. </t>
  </si>
  <si>
    <t>Desconsiderar no NeoGrid - Verificado em São Paulo (PRODAM), Recife (TIPLAN) e Blumenau (PRODAM), e não identificamos no leiaute da prefeitura</t>
  </si>
  <si>
    <t>Retenção de ISS do serviço.</t>
  </si>
  <si>
    <t>NeoGrid - Confirmar com desenvolvimento se já existe tratamento</t>
  </si>
  <si>
    <t xml:space="preserve">Desconsiderar no NeoGrid - Não foi identificado onde é utilizado. O TSS pode até enviar, mas o NeoGrid não vai tratar nesse momento. </t>
  </si>
  <si>
    <t>TSS - Não foi identificado onde é utilizado. Cesar vai confirmar com o comitê</t>
  </si>
  <si>
    <t>NeoGrid - Salvador possui. Tem que incluir no leiaute e fazer o tratamento. Confirmar com Ester</t>
  </si>
  <si>
    <t>NeoGrid - Salvador possui. Tem que incluir no leiaute e fazer o tratamento. Confirmar com Ester (NeoGrid)</t>
  </si>
  <si>
    <t>Isso não pode confundir o usuário? Ele pode querer não emitir e a maioria das prefeituras não possuem essa opção</t>
  </si>
  <si>
    <t>Indicativo para notificar o tomador por e-mail:</t>
  </si>
  <si>
    <t>NeoGrid - Tem que incluir no leiaute e fazer o tratamento. Confirmar com Ester (NeoGrid)</t>
  </si>
  <si>
    <t>Tipo de tributação do documento.</t>
  </si>
  <si>
    <t xml:space="preserve">NeoGrid - Considerar na integração. Só atentar que tem um de-para de códigos. </t>
  </si>
  <si>
    <t>Conforme Cesar, esses campos podem ser ignorados, pois não são mais utilizados ou o sistema preenche automaticamente</t>
  </si>
  <si>
    <t>Código do motivo do cancelamento do documento.</t>
  </si>
  <si>
    <t>Desconsiderar no NeoGrid - Já existe o campo aliqiss  no grupo valores</t>
  </si>
  <si>
    <t>Desconsiderar no NeoGrid - Já é preenchido automaticamente na solução NeoGrid</t>
  </si>
  <si>
    <t>Já existe no grupo Valores. Existe prefeitura que utiliza por item (serviço)?</t>
  </si>
  <si>
    <t>Indica se o serviço é tributável ou não</t>
  </si>
  <si>
    <t>Informar qual prefeitura utiliza esse padrão (Atividades portuárias)</t>
  </si>
  <si>
    <t>nomraz</t>
  </si>
  <si>
    <t>Nome/Razão social do proprietário/representante da atividade portuária.</t>
  </si>
  <si>
    <t>CPF/CNPJ do proprietário/representante da atividade portuária.</t>
  </si>
  <si>
    <t>Verificar, pois as prefeituras utilizam a natureza de operação para esse fim</t>
  </si>
  <si>
    <t>Tipo de recolhimento do documento.</t>
  </si>
  <si>
    <t>TSS - É a natureza de operação, que precisa ser enviado em um único campo no ERP</t>
  </si>
  <si>
    <t>Tipo da operação do documento.</t>
  </si>
  <si>
    <t>Layout Retorno de NFS-e (procNFSe)</t>
  </si>
  <si>
    <t>Campo</t>
  </si>
  <si>
    <t>BA01</t>
  </si>
  <si>
    <t>procNFSe</t>
  </si>
  <si>
    <t>Raiz do XML.</t>
  </si>
  <si>
    <t>BA02</t>
  </si>
  <si>
    <t>tpMsg</t>
  </si>
  <si>
    <t>Atributo da tag NFSe - Tipo de mensagem - Valor fixo "retNFSe".</t>
  </si>
  <si>
    <t>BA03</t>
  </si>
  <si>
    <t>versao</t>
  </si>
  <si>
    <t>Atributo da tag NFSe - Informe a Versão do layout. Exemplo: 2.01</t>
  </si>
  <si>
    <t>BA04</t>
  </si>
  <si>
    <t>ERP</t>
  </si>
  <si>
    <t>BB01</t>
  </si>
  <si>
    <t>...</t>
  </si>
  <si>
    <t>Retorna todos os campos do Layout Envio de RPS</t>
  </si>
  <si>
    <t>BC01</t>
  </si>
  <si>
    <t>retNFSe</t>
  </si>
  <si>
    <t>BC02</t>
  </si>
  <si>
    <t>nRPS</t>
  </si>
  <si>
    <t>Número do RPS</t>
  </si>
  <si>
    <t>BC03</t>
  </si>
  <si>
    <t>nSerieRPS</t>
  </si>
  <si>
    <t>Série do RPS</t>
  </si>
  <si>
    <t>BC04</t>
  </si>
  <si>
    <t>cnpjPrest</t>
  </si>
  <si>
    <t>CNPJ do Prestador do Serviço</t>
  </si>
  <si>
    <t>BC05</t>
  </si>
  <si>
    <t>nNFSe</t>
  </si>
  <si>
    <t>Número da NFS-e gerado na Prefeitura</t>
  </si>
  <si>
    <t>BC06</t>
  </si>
  <si>
    <t>cVerificaNFSe</t>
  </si>
  <si>
    <t>Código de verificação da NFS-e.</t>
  </si>
  <si>
    <t>BC07</t>
  </si>
  <si>
    <t>dtEmisNFSe</t>
  </si>
  <si>
    <t>Data de Emissão da NFS-e (Formato: AAAA-MM-DDTHH:mm:ss)</t>
  </si>
  <si>
    <t>BC08</t>
  </si>
  <si>
    <t>nProt</t>
  </si>
  <si>
    <t>Número do Protocolo</t>
  </si>
  <si>
    <t>BC09</t>
  </si>
  <si>
    <t>cStat</t>
  </si>
  <si>
    <t>Código da Situação da Mensagem</t>
  </si>
  <si>
    <t>BC10</t>
  </si>
  <si>
    <t>xMotivo</t>
  </si>
  <si>
    <t>Descrição da Situação da mensagem</t>
  </si>
  <si>
    <t>BC11</t>
  </si>
  <si>
    <t>tpRPS</t>
  </si>
  <si>
    <t>Tipo de RPS</t>
  </si>
  <si>
    <t>BD01</t>
  </si>
  <si>
    <t>msgErro</t>
  </si>
  <si>
    <t>Mensagem Erro/Alerta</t>
  </si>
  <si>
    <t>0-N</t>
  </si>
  <si>
    <t>BD02</t>
  </si>
  <si>
    <t>cErro</t>
  </si>
  <si>
    <t>Código</t>
  </si>
  <si>
    <t>BD03</t>
  </si>
  <si>
    <t>msgRet</t>
  </si>
  <si>
    <t>Mensagem Retorno</t>
  </si>
  <si>
    <t>BD04</t>
  </si>
  <si>
    <t>msgCor</t>
  </si>
  <si>
    <t>Correção</t>
  </si>
  <si>
    <t>BA05</t>
  </si>
  <si>
    <t>prefeitura</t>
  </si>
  <si>
    <t>BE01</t>
  </si>
  <si>
    <t>BE02</t>
  </si>
  <si>
    <t>XML</t>
  </si>
  <si>
    <t>Retorna a mensagem original da RPS no padrão Prefeitura</t>
  </si>
  <si>
    <t>BF01</t>
  </si>
  <si>
    <t>NFSe</t>
  </si>
  <si>
    <t>BF02</t>
  </si>
  <si>
    <t>Retorna a mensagem original de NFS-e no padrão Prefeitura</t>
  </si>
  <si>
    <t>Layout Recebimento de NFS-e (procNeoGridNFSe)</t>
  </si>
  <si>
    <t>De</t>
  </si>
  <si>
    <t>Até</t>
  </si>
  <si>
    <t>procNeoGridNFSe</t>
  </si>
  <si>
    <t>NeoGrid</t>
  </si>
  <si>
    <t>retNeoGridNFSe</t>
  </si>
  <si>
    <t xml:space="preserve">rps </t>
  </si>
  <si>
    <t>Tag raiz do XML.</t>
  </si>
  <si>
    <t>Número da NFS-e a ser cancelada</t>
  </si>
  <si>
    <t xml:space="preserve">Código do motivo do cancelamento do documento, conforme o padrão da prefeitura. </t>
  </si>
  <si>
    <t xml:space="preserve">Quando não informado a NeoGrid assume o valor "C999 - Outros (descrever)".
*Apenas o padrão Publica exige esse campo. </t>
  </si>
  <si>
    <t>inmunprest</t>
  </si>
  <si>
    <t>Inscrição Municipal do Prestador</t>
  </si>
  <si>
    <t>Existem município que fazem várias inscrições municipais com o mesmo CNPJ só para controlar cada ramo de atividade. Por isso esse campo se tornou obrigatório.</t>
  </si>
  <si>
    <t>http://www.contabeis.com.br/forum/topicos/28073/filial-inscricao-obrigatoria-em-que-casos/</t>
  </si>
  <si>
    <t>Layout de Cancelamento NFS-e (NeoGridCancNFSe)</t>
  </si>
  <si>
    <t>CA01</t>
  </si>
  <si>
    <t>NeoGridCancNFSe</t>
  </si>
  <si>
    <t>Raiz do XML</t>
  </si>
  <si>
    <t>Identificador</t>
  </si>
  <si>
    <t>Referência TSS</t>
  </si>
  <si>
    <t>CA02</t>
  </si>
  <si>
    <t>Atributo da tag Cabecalho - Tipo de mensagem - Valor fixo "cancNFSe".</t>
  </si>
  <si>
    <t>Não precisa informar.</t>
  </si>
  <si>
    <t>CA03</t>
  </si>
  <si>
    <t>Atributo da tag Cabecalho - Informe a Versão do layout. Exemplo: 1.04</t>
  </si>
  <si>
    <t xml:space="preserve">Não precisa informar. </t>
  </si>
  <si>
    <t>CA04</t>
  </si>
  <si>
    <t>versaoERP</t>
  </si>
  <si>
    <t>Atributo da tag NFSe - Informe a Versão do layout do ERP.</t>
  </si>
  <si>
    <t>CA05</t>
  </si>
  <si>
    <t>versaoPrefeitura</t>
  </si>
  <si>
    <t>Atributo da tag NFSe - Informe a Versão do layout da Prefeitura.</t>
  </si>
  <si>
    <t>CA06</t>
  </si>
  <si>
    <t>NOME_ARQUIVO</t>
  </si>
  <si>
    <t>CA07</t>
  </si>
  <si>
    <t>COD_INTERNO_DOC_MERCADOR</t>
  </si>
  <si>
    <t>CA08</t>
  </si>
  <si>
    <t>DATA_CRIACAO_DOCUMENTO_MERCADOR</t>
  </si>
  <si>
    <t>CB01</t>
  </si>
  <si>
    <t>canc</t>
  </si>
  <si>
    <t>Cancelamento</t>
  </si>
  <si>
    <t>CB02</t>
  </si>
  <si>
    <t>Número NFS-e</t>
  </si>
  <si>
    <t>*Não identifiquei onde buscar essa informação.</t>
  </si>
  <si>
    <t>CB03</t>
  </si>
  <si>
    <t>CNPJ do Prestador</t>
  </si>
  <si>
    <t>cpfcnpj  (Pai: prestador,  Tipo: Numérico, Obrig: Sim, Tam: 14)</t>
  </si>
  <si>
    <t>CB04</t>
  </si>
  <si>
    <t>inMunPrest</t>
  </si>
  <si>
    <t>CB05</t>
  </si>
  <si>
    <t>Código Município do Prestador</t>
  </si>
  <si>
    <t>codmunibge  (Pai: prestador,  Tipo: Numérico, Obrig: Não, Tam: 10)</t>
  </si>
  <si>
    <t>CB06</t>
  </si>
  <si>
    <t>cCanc</t>
  </si>
  <si>
    <t>Código de cancelamento com base na tabela de Erros e alertas.</t>
  </si>
  <si>
    <t>CB07</t>
  </si>
  <si>
    <t>CB08</t>
  </si>
  <si>
    <t>xMotivoCanc</t>
  </si>
  <si>
    <t>Motivo do cancelamento</t>
  </si>
  <si>
    <t>xMotivoCanc  (Pai: RPS,  Tipo: C, Obrig: N, Tam: 80)</t>
  </si>
  <si>
    <t>CB09</t>
  </si>
  <si>
    <t>Id de vinculo com o ERP</t>
  </si>
  <si>
    <t>Layout Retorno de Cancelamento NFS-e (procCancNFSe)</t>
  </si>
  <si>
    <t>DA01</t>
  </si>
  <si>
    <t>procCancNFSe</t>
  </si>
  <si>
    <t>DA02</t>
  </si>
  <si>
    <t>Atributo da tag Cabecalho - Tipo de mensagem - Valor fixo "retCancNFSe".</t>
  </si>
  <si>
    <t>DA03</t>
  </si>
  <si>
    <t>DB01</t>
  </si>
  <si>
    <t>DC01</t>
  </si>
  <si>
    <t>CancNFSe</t>
  </si>
  <si>
    <t>Retorna todos os campos do Layout Envio de cancelamento de NFS-e</t>
  </si>
  <si>
    <t>DD01</t>
  </si>
  <si>
    <t>retCancNFSe</t>
  </si>
  <si>
    <t>Cabecalho</t>
  </si>
  <si>
    <t>DD02</t>
  </si>
  <si>
    <t>Número</t>
  </si>
  <si>
    <t>DD03</t>
  </si>
  <si>
    <t>DD04</t>
  </si>
  <si>
    <t>DD05</t>
  </si>
  <si>
    <t>DD06</t>
  </si>
  <si>
    <t>dtCanc</t>
  </si>
  <si>
    <t>DataHora (AAAA-MM-DDTHH:mm:ss)</t>
  </si>
  <si>
    <t>DD07</t>
  </si>
  <si>
    <t>DD08</t>
  </si>
  <si>
    <t>DE01</t>
  </si>
  <si>
    <t>DE02</t>
  </si>
  <si>
    <t>DC03</t>
  </si>
  <si>
    <t>Mensagem</t>
  </si>
  <si>
    <t>DC04</t>
  </si>
  <si>
    <t>DB02</t>
  </si>
  <si>
    <t>cancNFSe</t>
  </si>
  <si>
    <t>Retorna a mensagem original da solicitação de cancelamento no padrão Prefeitura</t>
  </si>
  <si>
    <t>Retorna a mensagem original do retorno do cancelamento no padrão Prefeitura</t>
  </si>
  <si>
    <t>Natureza de Operação</t>
  </si>
  <si>
    <t>Utilizado por</t>
  </si>
  <si>
    <r>
      <t xml:space="preserve">Tributação no município.
</t>
    </r>
    <r>
      <rPr>
        <sz val="10"/>
        <color rgb="FFC00000"/>
        <rFont val="Trebuchet MS"/>
        <family val="2"/>
      </rPr>
      <t>Utilize o mesmo código para: 
- Imposto devido no Município, com obrigação de retenção na fonte (serviço prestado no Município) [81]
- Exigível [7]</t>
    </r>
  </si>
  <si>
    <t>ABRASF PUBLICA, NOTACONTROL, SIL TECNOLOGIA, SIMPLESTEC, MEMORY, BETHA, SIGISS, SIAPPA, E&amp;L.</t>
  </si>
  <si>
    <r>
      <t xml:space="preserve">Tributação fora do município
</t>
    </r>
    <r>
      <rPr>
        <sz val="10"/>
        <color rgb="FFC00000"/>
        <rFont val="Trebuchet MS"/>
        <family val="2"/>
      </rPr>
      <t>Utilize o mesmo código para: 
- Imposto devido fora do Município, com obrigação de retenção na fonte (serviço prestado fora do Município) [63]</t>
    </r>
  </si>
  <si>
    <r>
      <t xml:space="preserve">Isenção
</t>
    </r>
    <r>
      <rPr>
        <sz val="10"/>
        <color rgb="FFC00000"/>
        <rFont val="Trebuchet MS"/>
        <family val="2"/>
      </rPr>
      <t>Utilize o mesmo código para: 
- Não tributável (serviço prestado no município) [58]</t>
    </r>
  </si>
  <si>
    <t>DSF, ABRASF, GOVDIGITAL, PÚBLICA, NOTACONTROL, SIMPLESTEC, SIL TECNOLOGIA, BETHA, SIAPPA, E&amp;L.</t>
  </si>
  <si>
    <r>
      <t xml:space="preserve">Imune
</t>
    </r>
    <r>
      <rPr>
        <sz val="10"/>
        <color rgb="FFC00000"/>
        <rFont val="Trebuchet MS"/>
        <family val="2"/>
      </rPr>
      <t>Utilize o mesmo código para: 
- Operação imune, isenta ou não tributada [301]</t>
    </r>
  </si>
  <si>
    <t>DSF, ABRASF, SIMPLESTEC, GOVDIGITAL, PÚBLICA, NOTACONTROL, SIL TECNOLOGIA, BETHA, E&amp;L.</t>
  </si>
  <si>
    <t>Exigibilidade suspensa por decisão judicial</t>
  </si>
  <si>
    <t>ABRASF, GOVDIGITAL, NOTACONTROL, SIL TECNOLOGIA, BETHA, E&amp;L.</t>
  </si>
  <si>
    <t>Exigibilidade suspensa por procedimento Administrativo</t>
  </si>
  <si>
    <r>
      <t xml:space="preserve">Não Incidência (Regime prestador Fixo Anual e Sociaedade Profissional)
</t>
    </r>
    <r>
      <rPr>
        <sz val="10"/>
        <color rgb="FFC00000"/>
        <rFont val="Trebuchet MS"/>
        <family val="2"/>
      </rPr>
      <t>Utilize o mesmo código para:
- ISS Fixo (Soc. Profissionais)</t>
    </r>
  </si>
  <si>
    <t>GOVDIGITAL, BETHA, SIMPLESTEC</t>
  </si>
  <si>
    <r>
      <t xml:space="preserve">Exportação
</t>
    </r>
    <r>
      <rPr>
        <sz val="10"/>
        <color rgb="FFC00000"/>
        <rFont val="Trebuchet MS"/>
        <family val="2"/>
      </rPr>
      <t xml:space="preserve">Utilize o mesmo código para: </t>
    </r>
  </si>
  <si>
    <t>GOVDIGITAL</t>
  </si>
  <si>
    <t>Sem Dedução</t>
  </si>
  <si>
    <t>DSF</t>
  </si>
  <si>
    <t>Com Dedução/Materiais</t>
  </si>
  <si>
    <t>Devolução/Simples Remessa</t>
  </si>
  <si>
    <t>DSF, NOTACONTROL, SIL TECNOLOGIA.</t>
  </si>
  <si>
    <t>Intermediação*</t>
  </si>
  <si>
    <t>DSF (opção valida somente para as cidades de Campo Grande e Sorocaba)</t>
  </si>
  <si>
    <t>ISS retido pelo tomador/intermediário</t>
  </si>
  <si>
    <t>PÚBLICA, SIMPLESTEC</t>
  </si>
  <si>
    <t>MEI (Simples Nacional)</t>
  </si>
  <si>
    <t>PÚBLICA</t>
  </si>
  <si>
    <t>Escritório Contábil (Simples Nacional)</t>
  </si>
  <si>
    <t>ISS retido pelo tomador/intermediário (Simples Nacional)</t>
  </si>
  <si>
    <t>Operação imune, isenta ou não tributada (Simples Nacional)</t>
  </si>
  <si>
    <t>Imposto devido no Município, sem obrigação de retenção na fonte (serviço prestado no Município)</t>
  </si>
  <si>
    <t>THEMA</t>
  </si>
  <si>
    <t>Imposto recolhido pelo regime único de arrecadação Simples Nacional (serviço prestado no Município)</t>
  </si>
  <si>
    <t>Imposto devido no Município, com obrigação de retenção na fonte (serviço prestado fora do Município)</t>
  </si>
  <si>
    <t>THEMA (opção não valida para Cachoeirinha)</t>
  </si>
  <si>
    <t>Imposto devido no Município, sem obrigação de retenção na fonte (serviço prestado fora do Município)</t>
  </si>
  <si>
    <t>Imposto devido fora do Município, sem obrigação de retenção na fonte (serviço prestado fora do Município)</t>
  </si>
  <si>
    <t>Não tributável (serviço prestado fora do Município)</t>
  </si>
  <si>
    <t>Imposto recolhido pelo regime único de arrecadação Simples Nacional (serviço prestado fora do Município)</t>
  </si>
  <si>
    <t>Imposto recolhido pelo regime único de arrecadação Simples Nacional (serviço prestado no exterior)</t>
  </si>
  <si>
    <t>Imposto recolhido por guia sem escrituração</t>
  </si>
  <si>
    <t>Os códigos abaixo estão na lista padrão NeoGrid e serão tratados por DE/PARA e futuramente dentro de cada padrão</t>
  </si>
  <si>
    <t>Exigível</t>
  </si>
  <si>
    <t>ISS Fixo (Soc. Profissionais)</t>
  </si>
  <si>
    <t>Operação imune, isenta ou não tributada</t>
  </si>
  <si>
    <t>Imposto devido no Município, com obrigação de retenção na fonte (serviço prestado no Município)</t>
  </si>
  <si>
    <t>Não tributável (serviço prestado no município)</t>
  </si>
  <si>
    <t>Imposto devido fora do Município, com obrigação de retenção na fonte (serviço prestado fora do Município)</t>
  </si>
  <si>
    <t>Não tributável (serviço prestado no exterior).</t>
  </si>
  <si>
    <t>Padrões e cidades que precisarão ser alterados no NeoGrid</t>
  </si>
  <si>
    <t>Padrão afetado</t>
  </si>
  <si>
    <t>Cidades afetadas</t>
  </si>
  <si>
    <t>OFFLINE (GOV DIGITAL)</t>
  </si>
  <si>
    <t>Amparo</t>
  </si>
  <si>
    <t>Andradas</t>
  </si>
  <si>
    <t>Bragança Paulista</t>
  </si>
  <si>
    <t>Carneirinho</t>
  </si>
  <si>
    <t>Divinópolis</t>
  </si>
  <si>
    <t>Guaxupé</t>
  </si>
  <si>
    <t>Itajubá</t>
  </si>
  <si>
    <t>Itapetininga</t>
  </si>
  <si>
    <t>Lavras</t>
  </si>
  <si>
    <t>Louveira</t>
  </si>
  <si>
    <t>Paracatu</t>
  </si>
  <si>
    <t>Pedro Leopoldo</t>
  </si>
  <si>
    <t>Poços De Caldas</t>
  </si>
  <si>
    <t>Pouso Alegre</t>
  </si>
  <si>
    <t>Prata</t>
  </si>
  <si>
    <t>Santa Vitória</t>
  </si>
  <si>
    <t>São José da Lapa</t>
  </si>
  <si>
    <t>Teófilo Otoni</t>
  </si>
  <si>
    <t>Unaí</t>
  </si>
  <si>
    <t>Vargem Grande Paulista</t>
  </si>
  <si>
    <t>Pública</t>
  </si>
  <si>
    <t>Itajaí</t>
  </si>
  <si>
    <t>Thema</t>
  </si>
  <si>
    <t>Cachoeirinha</t>
  </si>
  <si>
    <t>Lajeado</t>
  </si>
  <si>
    <t>Montenegro</t>
  </si>
  <si>
    <t>Passo Fundo</t>
  </si>
  <si>
    <t>Santa Cruz do Sul</t>
  </si>
  <si>
    <t>São Leopoldo</t>
  </si>
  <si>
    <t>Taquara</t>
  </si>
  <si>
    <t>Venâncio Aires</t>
  </si>
  <si>
    <t>IMPORTANTE:
- Essa lista é dinâmica, ou seja, é alterada conforme a inclusão de novos padrões e prefeituras;
- O valor informado depende da legislação de cada prefeitura e deve ser definido pela área fiscal da empresa;
- É comum as prefeituras mudarem de padrões e utilizar novas naturezas de operação</t>
  </si>
  <si>
    <t>Lista de Natureza de operação GERAL</t>
  </si>
  <si>
    <t>tipoTrib - Tipo de tributação no município.</t>
  </si>
  <si>
    <t>Código natop</t>
  </si>
  <si>
    <t>Descrição natop</t>
  </si>
  <si>
    <t>Para o campo cExISS (Exigibilidade) o NeoGrid irá transformar para o seguinte valor</t>
  </si>
  <si>
    <t>Valores possíveis do campo NatOper</t>
  </si>
  <si>
    <t>Tributação no município</t>
  </si>
  <si>
    <t>ABRASF, PUBLICA, NOTACONTROL, SIL TECNOLOGIA, SIMPLESTEC, MEMORY, BETHA, SIGISS, SIAPPA, E&amp;L.</t>
  </si>
  <si>
    <t>Isenta de ISS</t>
  </si>
  <si>
    <t>DSF, PRODAM, SIGISS (Offline), GOVERNA, GENERATIVA, E-CAUCAIA, SigISS, ASSESSOR PÚBLICO.</t>
  </si>
  <si>
    <t>Tributação fora do município</t>
  </si>
  <si>
    <t>E</t>
  </si>
  <si>
    <t>Não Incidência no Município</t>
  </si>
  <si>
    <t>DSF, GOVERNA, ASSESSOR PÚBLICO.</t>
  </si>
  <si>
    <t>Isenção</t>
  </si>
  <si>
    <t>3 - Isenção.</t>
  </si>
  <si>
    <t>F</t>
  </si>
  <si>
    <t>Imune</t>
  </si>
  <si>
    <t>DSF, SIGISS (Offline), GOVERNA, GENERATIVA, SigISS, ASSESSOR PÚBLICO.</t>
  </si>
  <si>
    <t>5 - Imunidade.</t>
  </si>
  <si>
    <t>K</t>
  </si>
  <si>
    <t>Exigibilidade Susp.Dec.J/Proc.A</t>
  </si>
  <si>
    <t>DSF, GENERATIVA</t>
  </si>
  <si>
    <t>6 - Exigibilidade suspensa por decisão judicial.</t>
  </si>
  <si>
    <t>Não Tributável</t>
  </si>
  <si>
    <t>DSF, SIGISS(Offline), CONSIST,E-CAUCAIA</t>
  </si>
  <si>
    <t>7 - Exigibilidade suspensa por procedimento Administrativo.</t>
  </si>
  <si>
    <t>T</t>
  </si>
  <si>
    <t>Tributável</t>
  </si>
  <si>
    <t>DSF, GOVERNA, GENERATIVA, ASSESSOR PÚBLICO, E-GOVERNE, BETHA, E-CAUCAIA, SigISS.</t>
  </si>
  <si>
    <t>1 - Exigível.</t>
  </si>
  <si>
    <t>G</t>
  </si>
  <si>
    <t>Tributável Fixo</t>
  </si>
  <si>
    <t>DSF, SIGISS (Offline), GOVERNA, CONSIST, GENERATIVA, SigISS, ASSESSOR PÚBLICO.</t>
  </si>
  <si>
    <t>Não Incidência</t>
  </si>
  <si>
    <t>2 - Não Incidência.</t>
  </si>
  <si>
    <t>H</t>
  </si>
  <si>
    <t>Tributável S.N.</t>
  </si>
  <si>
    <t>DSF, GOVERNA, GENERATIVA, ARISS, ASSESSOR PÚBLICO.</t>
  </si>
  <si>
    <t>Exportação</t>
  </si>
  <si>
    <t>4 - Exportação.</t>
  </si>
  <si>
    <t>M</t>
  </si>
  <si>
    <t>Micro Empreendedor Individual (MEI)</t>
  </si>
  <si>
    <t>DSF, ARISS, ASSESSOR PÚBLICO</t>
  </si>
  <si>
    <t>A</t>
  </si>
  <si>
    <t>Cancelada</t>
  </si>
  <si>
    <t>SIGISS (Offline), GOVERNA, ASSESSOR PÚBLICO, E-CAUCAIA, SigISS</t>
  </si>
  <si>
    <t>R</t>
  </si>
  <si>
    <t>Retida</t>
  </si>
  <si>
    <t>SIGISS(Offline), GOVERNA, CONSIST, ARISS, BETHA</t>
  </si>
  <si>
    <t>Z1</t>
  </si>
  <si>
    <t>PRODAM, SIL TECNOLOGIA, IPM, NOTA CONTROL, CONSIST, ARISS.</t>
  </si>
  <si>
    <t>Z2</t>
  </si>
  <si>
    <t>PRODAM, GOVERNA, CONSIST, NOTA CONTROL, SIL TECNOLOGIA, IPM, ARISS, SigISS.</t>
  </si>
  <si>
    <t>Z</t>
  </si>
  <si>
    <t>ISS Suspenso por decisão Judicial</t>
  </si>
  <si>
    <t>PRODAM</t>
  </si>
  <si>
    <t>ES</t>
  </si>
  <si>
    <t>ES - Estimado</t>
  </si>
  <si>
    <t>GOVERNA, ASSESSOR PÚBLICO</t>
  </si>
  <si>
    <t>IP</t>
  </si>
  <si>
    <t>Isenção Parcial</t>
  </si>
  <si>
    <t>GENERATIVA</t>
  </si>
  <si>
    <t>ST</t>
  </si>
  <si>
    <t>Substituição Tributaria</t>
  </si>
  <si>
    <t>E-GOVERNE, BETHA</t>
  </si>
  <si>
    <t xml:space="preserve">Para alguns padrões, como DSF, por exemplo, podemos ter vários tipos de tributação para a mesma natureza.  
Poderá ser informado a natureza "107-Sem dedução" e optar por várias opções de tributação: Isenta de ISS, Imune Tributável, Tributável fixo.
</t>
  </si>
  <si>
    <t>Padrão ABRASF (Sem codificação adicional)</t>
  </si>
  <si>
    <t xml:space="preserve">Municípios: Adamantina, Afonso Claudio, Alegrete, Além Paraíba, Alfenas, Alta Floresta, Altamira, Americana, Ananindeua, Anapolis, Andradina, Angra Dos Reis, Aparecida, Aparecida De Goiania, Apucarana, Aquiraz, Aracaju, Aragoiânia, Arapiraca, Arapongas, Araraquara, Araras, Araruama, Araxá, Arceburgo, Arcos, Arez, Armação de Búzios, Assis, Bagé, Balneário Camboriú, Barbacena, Barbalha, Barra do Bugres, Barra Mansa, Barreiras, Barroso, Belford Roxo, Belo Horizonte, Bertioga, Betim, Boa Esperança, Cáceres, Cacoal, Caldas Novas, Camanducaia, Campina Grande, Campo Belo, Campos Dos Goytacazes, Campos Sales, Canarana, Canoas, Capão Bonito, Capelinha, Carapicuiba, Carnaubais, Caruaru, Casa Branca, Cascavel, Cataguases, Catanduva, Catu, Cedral, Charqueada, Cláudio, Contagem, Coronel Fabriciano, Cotia, Crateús, Cuiabá, Curitiba, Diadema, Dois Corregos, Dourados, Duque de Caxias, Elias Fausto, Embu Das Artes, Erechim, Eunápolis, Eusébio, Feira de Santana, Fernandópolis, Formiga, Fortaleza, Foz do Iguaçú, Franca, Frederico Westphalen, Frutal, Gaspar, Goianira, Governador Valadares, Guaíba, Guapé, Guarapari, Guararema, Guaratinguetá, Guarujá, Guarulhos, Gurupi, Hortolândia , Ibirité, Icó, Iguaba Grande, Ijuí, Inhumas, Irati, Itaberaba, Itaboraí, Itaguaí, Itaguaru, Itanhaém, Itaúna, Itobi, Itu, Jacarei, Jaguariúna, Jardim, Jardinópolis, Jarinu, Jataí, Jaú, João Monlevade, João Pessoa, Juara, Juazeiro Do Norte, Juíz de Fora, Jundiaí, Lagarto, Lagoa Santa, Lorena, Lucas Do Rio Verde, Macaé, Maceió, Mairiporã, Manaus, Mangaratiba, Maracaí, Maracanaú, Marechal Deodoro, Maricá, Maringá, Martinópolis, Maua, Medianeira, Mineiros, Mineiros Do Tiête, Mirassol, Mococa, Montes Claros, Muriaé, Mutum, Natal, Naviraí, Nerópolis, Nerópolis, Niterói, Nobres, Nova Alvorada Do Sul, Nova Friburgo, Nova Lima, Nova Olímpia, Nova Serrana, Novo Hamburgo, Oeiras, Olímpia, Osvaldo Cruz, Ouro Preto, Pará De Minas, Paraibuna, Paranaguá, Parauapebas, Passos, Pato Bragado, Pato Branco , Patos De Minas, Patrocínio, Paulínia, Pelotas, Peruíbe, Petrolina, Petrolina de Goiás, Picos, Piedade, Piracicaba, Piraí, Piraquara, Planaltina, Poconé, Ponta Grossa, Porto Feliz, Porto Seguro, Porto Velho, Praia Grande, Presidente Prudente, Primavera Do Leste, Queimados, Recife, Regente Feijó, Registro, Resende, Ribeirão Das Neves, Ribeirão Pires, Ribeirão Preto, Rio Bonito, Rio Branco, Rio Brilhante, Rio Claro, Rio Das Ostras, Rio de Janeiro, Rio Verde, Rolândia, Rondonópolis, Sabará, Salto, Salvador, Santa Carmem, Santa Cruz Das Palmeiras, Santa Luzia, Santa Maria, Santa Rita do Passa Quatro, Santarém, Santo André, Santo Antônio da Platina, Santo Antônio do Descoberto, Santos, São Bernardo, São Bernardo Do Campo, São Caetano do Sul, São Carlos, São Gabriel da Palha, São João da Barra, São João Da Boa Vista, São José Do Rio Preto, São José Dos Campos, São José Dos Pinhais, São Luís de Montes Belos, São Pedro da Aldeia, São Roque, São Sebastião, São Vicente, Saquarema, Seabra, Sidrolândia, Sinop, Sorriso, Sumaré, Suzano, Tangará da Serra, Tatuí, Tauá, Teodoro Sampaio, Teresópolis, Timon, Três Corações, Ubá, Uberaba, Umuarama, Vargem Grande Do Sul, Várzea Paulista, Viçosa, Vila Velha, Vilhena, Visconde do Rio Branco, Vitória, Vitória da Conquista, Votuporanga, Xanxerê, Perdões , Ubatuba, Lagoa da Prata, Araquari, Boa Vista, </t>
  </si>
  <si>
    <t>Padrão BETHA</t>
  </si>
  <si>
    <t xml:space="preserve">Municípios: Agronômica, Água Boa, Água Doce, Águas de Chapecó, Agudos do Sul, Almirante Tamandaré, Alto Garças, Ampére, Angélica, Aparecida do Rio Doce, Arabutã, Araguaína, Arroio dos Ratos, Barracão, Bela Vista do Toldo, Bento Gonçalves, Biguaçu, Bombinhas, Botelhos, Braço do Norte, Brotas, Caçador, Cachoeira Alta, Caçu, Campo Florido, Campo Magro, Campos De Júlio, Campos Novos, Candeias, Cândido Rodrigues, Candiota, Canoinhas, Chapadão Do Céu, Chapecó, Cocal do Sul, Comodoro, Confresa, Congonhas, Constantina, Cordilheira Alta, Cornélio Procópio, Corupá, Criciúma, Cruzeiro do Sul, Curitibanos, Diamantino, Dionísio Cerqueira, Dona Emma, Faxinal dos Guedes, Fazenda Rio Grande, Frei Rogério, Garopaba, General Carneiro, Goioerê, Gramado, Gravatal, Guaraciaba, Ibirama, Imbituba, Irineópolis, Itá, Itajá, Itapeva, Itapiranga, Itatiaia, Itatiaiuçu, Itiquira, Ituporanga, Jaguariaíva, Joaçaba, Juranda, Lages, Lençóis, Luiz Alves, Luzerna, Macieira, Mandaguaçu, Mandirituba, Maracaju, Mariana, Mondaí, Navegantes, Nazaré Paulista, Nepomuceno, Nova Andradina, Orlândia, Ortigueira, Ouro Branco, Palhoça, Palmitos, Paranavaí, Paula Freitas, Paulo Lopes, Penha, Pinhalzinho, Pinheiral, Piratuba, Planalto Alegre, Planura, Porto União, Pouso Redondo, Quatro Pontes, Querência, Quirinópolis, Rio das Flores, Rio do Campo, Rio Negrinho, Salto Veloso, Santa Cecília, Santa Cruz da Conceição, Santo Amaro da Imperatriz, Santo Antônio De Posse, São Bento do Sul, São Borja, São Carlos, São João Batista, São José, São José da Barra, São Lourenço do Oeste, São Mateus do Sul, São Miguel Do Oeste, Schroeder, Seara, Siderópolis, Siqueira Campos, Taió, Tangará, Tapira, Telêmaco Borba, Tijucas, Três Passos, Treze Tílias, Tunápolis, Turvo, Ubarana, União Da Vitória, Urussanga, Vila Rica, Wenceslau Braz, Xavantina, Xaxim, </t>
  </si>
  <si>
    <t>Padrão Pública</t>
  </si>
  <si>
    <t>Municípios: Pública</t>
  </si>
  <si>
    <t>Padrão Nota Control e Sil Tecnologia</t>
  </si>
  <si>
    <t xml:space="preserve">Municípios: Bonito, Cruz Alta, Presidente Venceslau, Várzea Grande, Arujá, Birigui, Cariacica, Cubatão, Franco Da Rocha, Itápolis, Itaquaquecetuba, Itatiba, Mogi das Cruzes, Ourinhos, Serra, Sertãozinho, </t>
  </si>
  <si>
    <t>Padrão Simplestec</t>
  </si>
  <si>
    <t>Município de Imperatriz</t>
  </si>
  <si>
    <t>Padrão Memory e SIGISS</t>
  </si>
  <si>
    <t>Municípios: Conselheiro Lafaiete, Ibiá, Vespasiano, Alvorada, Arapoti, Batatais, Botucatu, Brumadinho, Camaquã, Capão Da Canoa, Cianorte, Garça, Goiatuba, Igarapé, Itapira, Ivaiporã, Jacarezinho, Marília, Mogi Guaçu, Mogi Mirim, Palmeira, Parobé, Quatro Barras, Rolim De Moura, Santana do Livramento, São Gonçalo, São João de Meriti, Sapiranga, Sarandi, , Bauru, Colombo, Londrina, Rio Grande</t>
  </si>
  <si>
    <t>Padrão SIAPPA</t>
  </si>
  <si>
    <t>Municipio: Itupeva</t>
  </si>
  <si>
    <t>Padrão  E&amp;L</t>
  </si>
  <si>
    <t xml:space="preserve">Municípios: Aracruz, Baixo Guandu, Barra de São Francisco, Barra do Choça, Cantagalo, Colatina, Guanhães, Ilhéus, Irecê, Jerônimo Monteiro, Linhares, Mimoso do Sul, Nilópolis, São Domingos do Prata, São Mateus, Simões Filho, Timóteo, Lajinha, </t>
  </si>
  <si>
    <t>Padrão GOVDIGITAL</t>
  </si>
  <si>
    <t xml:space="preserve">Municípios: Amparo, Andradas, Bragança Paulista, Carneirinho, Divinópolis, Guaxupé, Itajubá, Itapetininga, Lavras, Louveira, Paracatu, Pedro Leopoldo, Poços De Caldas, Pouso Alegre, Prata, Santa Vitória, São José da Lapa, Teófilo Otoni, Unaí, Vargem Grande Paulista, </t>
  </si>
  <si>
    <t>Padrão DSF</t>
  </si>
  <si>
    <t xml:space="preserve">Município: Belém, Campinas, Campo Grande, Corumbá, Nova Iguaçu, São Luis, Sorocaba, Teresina, Uberlândia, </t>
  </si>
  <si>
    <t>Padrão THEMA</t>
  </si>
  <si>
    <t xml:space="preserve">Municípios: Cachoeirinha, Lajeado, Montenegro, Passo Fundo, Santa Cruz do Sul, São Leopoldo, Taquara, Venâncio Aires, </t>
  </si>
  <si>
    <t xml:space="preserve">Prefeituras em que não é preciso informar a natureza de operação. </t>
  </si>
  <si>
    <t xml:space="preserve">Municípios: Acopiara, Afogados da Ingazeira, Agrestina, Agrolândia, Agudos, Altinópolis, Américo Brasiliense, Apiúna, Araçatuba, Aracoiaba, Araranguá, Araruna, Araxa, Arcoverde, Areado, Arealva, Areia Branca, Atalaia, Atibaia, Auriflama, Bady Bassitt, Balneário Arroio do Silva, Balsa Nova, Banabuiu, Barcarena, Barra Bonita, Barra de São Miguel, Barra do Piraí, Barra dos Coqueiros, Barra Velha, Barretos, Barueri, Bastos, Benedito Novo, Bezerros, Blumenau, Bofete, Boituva, Bom Princípio, Bonito, Boquim, Boracéia, Borebi, Brasília, Brejo da Madre de Deus, Brusque, Cabedelo, Cachoeira de Macacu, Cachoeiro de Itapemirim, Caieiras, Cajamar, Campo Largo, Campo Mourão, Canindé de São Francisco, Capinzal, Capivari de Baixo, Carambeí, Caratinga, Cardoso, Castro, Caucaia, Cesário Lange, Conceição do Coité, Concórdia, Crato, Cravinhos, Cristalina, Dois Vizinhos, Dourado, Doutor Pedrinho, Dracena, Estrela d'Oeste, Feliz, Ferraz de Vasconcelos, Florianópolis, Forquilhinha, Francisco Beltrão, Garanhuns, Garuva, Goiania, Governador Celso Ramos, Gravatá, Guaiuba, Guará, Guaramirim, Guaratuba, Guariba, Ibiporã, Içara, Igrejinha, Iguatu, Ilhabela, Indaial, Indaiatuba, Ipatinga, Iperó, Ipeúna, Ipojuca, Iporã do Oeste, Itabaianinha, Itacaré, Itapagipe, Itapema, Itaperuna, Itapeva, Itapevi, Ituiutaba, Iturama, Ituverava, Jaboatão dos Guararapes, Jaboticabal, Jaguaribara, Jaguaruna, Jandira, Januária, Joinville, José Boiteux, Juazeiro, Lapa, Laranjal Paulista, Lauro Müller, Lençóis Paulista, Limeira, Lins, Lontras, Lucena, Luís Antônio, Macaíba, Macapá, Magé, Mamborê, Manhuaçu, Marabá, Marechal Cândido Rondom, Massaranduba, Meleiro, Mira Estrela, Monte Alto, Monte Aprazível, Monte Azul Paulista, Morada Nova, Mossoró, Nossa Senhora da Glória, Nossa Senhora do Socorro, Nova Santa Rosa, Ocara, Olinda, Osasco, Osório, Otacílio Costa, Ourilândia do Norte, Palmital, Panambi, Paraipaba, Parelhas, Parnaíba, Pau dos Ferros, Paudalho, Paulista, Paulo Afonso, Penápolis, Pesqueira, Petrópolis, Piçarras, Pindamonhangaba, Pinhais, Piracaia, Pirajuí, Poá, Pomerode, Presidente Epitácio, Prudentópolis, Rancharia, Redenção, Reginópolis, Rio Azul, Rio das Pedras, Rio do Oeste, Rio Do Sul, Rio Dos Cedros, Sairé, Sales, Salinópolis, Saltinho, Santa Bárbara D'oeste, Santa Cruz do Capibaribe, Santa Gertrudes, Santa Helena, Santa Mercedes, Santa Rosa, Santana De Parnaíba, São Bento do Uma, São Francisco de Itabapoana, São Francisco Do Sul, São Gonçalo Do Amarante, São Gonçalo do Sapucaí, São Gotardo, São Paulo, São Pedro, São Sebastião do Caí, São Sebastião do Paraíso, Serrana, Sete lagoas, Sud Mennucci, Taboão Da Serra, Tambaú, Taquaritinga, Taquarituba, Tarumã, Taubaté, Tibagi, Tibau do Sul, Tietê, Timbaúba, Timbó, Tobias Barreto, Toledo, Toritama, Torrinha, Três Barras, Três Rios, Trindade, Tubarão, Tupã, Valença, Valinhos, Varginha, Videira, Vitória de Santo Antão, Volta Redonda, Cabo de Santo Agostinho, Pirassununga , </t>
  </si>
  <si>
    <t>Natop (AB07)</t>
  </si>
  <si>
    <t>TipoTrib (tribut AJ23)</t>
  </si>
  <si>
    <t>cExISS (AJ35)</t>
  </si>
  <si>
    <t>Padrão Betha (140 municípios)</t>
  </si>
  <si>
    <t xml:space="preserve"> Dsf</t>
  </si>
  <si>
    <t>NatOp</t>
  </si>
  <si>
    <t xml:space="preserve"> Betha</t>
  </si>
  <si>
    <t>2 - Tributação fora do município</t>
  </si>
  <si>
    <t>T - Tributável</t>
  </si>
  <si>
    <t xml:space="preserve"> Nota Control</t>
  </si>
  <si>
    <t>3 - Isenção</t>
  </si>
  <si>
    <t>R - Retida</t>
  </si>
  <si>
    <t xml:space="preserve"> Sil Tecnologia</t>
  </si>
  <si>
    <t>4 - Imune</t>
  </si>
  <si>
    <t>ST - Substituição Tributaria</t>
  </si>
  <si>
    <t xml:space="preserve"> Isse</t>
  </si>
  <si>
    <t>5 - Exigibilidade suspensa por decisão judicial</t>
  </si>
  <si>
    <t xml:space="preserve"> Abrasf 1</t>
  </si>
  <si>
    <t>6 - Exigibilidade suspensa por procedimento Administrativo</t>
  </si>
  <si>
    <t xml:space="preserve"> Simpliss</t>
  </si>
  <si>
    <t xml:space="preserve">8 - Não Incidência					</t>
  </si>
  <si>
    <t xml:space="preserve"> Prefeitura Moderna</t>
  </si>
  <si>
    <t xml:space="preserve"> Infinity</t>
  </si>
  <si>
    <t xml:space="preserve"> Memory</t>
  </si>
  <si>
    <t>Padrão DSF (9 municípios)</t>
  </si>
  <si>
    <t xml:space="preserve"> Publica</t>
  </si>
  <si>
    <t xml:space="preserve"> Tinus</t>
  </si>
  <si>
    <t>C - Isenta de ISS</t>
  </si>
  <si>
    <t xml:space="preserve"> Siappa</t>
  </si>
  <si>
    <t>E - Não Incidência no Município</t>
  </si>
  <si>
    <t xml:space="preserve"> Brasilia</t>
  </si>
  <si>
    <t>107 - Sem Dedução</t>
  </si>
  <si>
    <t>F - Imune</t>
  </si>
  <si>
    <t xml:space="preserve"> SimplesTec</t>
  </si>
  <si>
    <t>108 - Com Dedução/Materiais</t>
  </si>
  <si>
    <t>K - Exigibilidade Susp.Dec.J/Proc.A</t>
  </si>
  <si>
    <t xml:space="preserve"> Equiplano</t>
  </si>
  <si>
    <t>109 - Devolução/Simples Remessa</t>
  </si>
  <si>
    <t>N - Não Tributável</t>
  </si>
  <si>
    <t xml:space="preserve"> E&amp;L</t>
  </si>
  <si>
    <t>110 - Intermediação*</t>
  </si>
  <si>
    <t>Ipm</t>
  </si>
  <si>
    <t>G - Tributável Fixo</t>
  </si>
  <si>
    <t xml:space="preserve"> Prodam</t>
  </si>
  <si>
    <t>H - Tributável S.N.</t>
  </si>
  <si>
    <t xml:space="preserve"> E-Governe</t>
  </si>
  <si>
    <t>M - Micro Empreendedor Individual (MEI)</t>
  </si>
  <si>
    <t xml:space="preserve"> Generativa (Offline)</t>
  </si>
  <si>
    <t>E-Caucaia</t>
  </si>
  <si>
    <t xml:space="preserve"> Ariss</t>
  </si>
  <si>
    <t>Padrão Nota Control (4 municípios) e Sil Tecnologia (12 municípios)</t>
  </si>
  <si>
    <t xml:space="preserve"> Florianopolis</t>
  </si>
  <si>
    <t xml:space="preserve"> Assessor Público</t>
  </si>
  <si>
    <t>1 - Tributação no município</t>
  </si>
  <si>
    <t>Z1 - Tributação no município</t>
  </si>
  <si>
    <t xml:space="preserve"> Indaiatuba (Offline)</t>
  </si>
  <si>
    <t>Z2 - Tributação fora do município</t>
  </si>
  <si>
    <t xml:space="preserve"> Sigiss</t>
  </si>
  <si>
    <t xml:space="preserve"> Abrasf 2</t>
  </si>
  <si>
    <t xml:space="preserve"> Prescon</t>
  </si>
  <si>
    <t>Sugestão: Divulgar o campo NatOpe e TipoTrib, e o cExISS copiar do Natop</t>
  </si>
  <si>
    <t>ANEXOS</t>
  </si>
  <si>
    <t>Tabela 1</t>
  </si>
  <si>
    <t>Prestação de serviços no municipio</t>
  </si>
  <si>
    <t>THEMA  (Código exclusivo para cidade de Lajeado - RS)</t>
  </si>
  <si>
    <t>Microempreendedor individual-ISSQN recolhido através de cota fixa mensal, não sujeito a retenção.</t>
  </si>
  <si>
    <t>ISSQN fixo</t>
  </si>
  <si>
    <t>Prestação de serviços para outros municípios da federaçao</t>
  </si>
  <si>
    <t>Microempreendedor individual. ISSQN recolhido através de cota fixa mensal, não sujeito a retenção</t>
  </si>
  <si>
    <t>ISSQN Fixo</t>
  </si>
  <si>
    <t>Prestação de serviços para o exterior</t>
  </si>
  <si>
    <t>Exportação de serviço. Não tributável. Classificam-se neste código as prestações de serviços em que o estabelecimento tomador esteja localizado fora do país e cuja operação esteja abrangida por imunidade, isenção tributária ou regime especial de arrecadação de tributos.</t>
  </si>
  <si>
    <t>Recolhido no projeto</t>
  </si>
  <si>
    <t>PÚBLICA (exclusivo para Chapecó)</t>
  </si>
  <si>
    <t>Não tributável</t>
  </si>
  <si>
    <t>Nota Avulsa</t>
  </si>
  <si>
    <t>Tributação no município, mas prestado em outro</t>
  </si>
  <si>
    <t>Tabela 2</t>
  </si>
  <si>
    <t>Regime Especial de Tributação</t>
  </si>
  <si>
    <t>Tributação Normal</t>
  </si>
  <si>
    <t>E&amp;L, Infisc, NotaDigital, SigIssweb (Offline)</t>
  </si>
  <si>
    <t>Microempresa municipal</t>
  </si>
  <si>
    <t>TODOS</t>
  </si>
  <si>
    <t>Estimativa</t>
  </si>
  <si>
    <t>Sociedade de profissionais</t>
  </si>
  <si>
    <t>Cooperativa</t>
  </si>
  <si>
    <t>Microempresário Individual (MEI)</t>
  </si>
  <si>
    <t>Microempresário e Empresa de Pequeno Porte (ME EPP)</t>
  </si>
  <si>
    <t>Autônomo</t>
  </si>
  <si>
    <t>E&amp;L.</t>
  </si>
  <si>
    <t>Simples Nacional</t>
  </si>
  <si>
    <t>Infisc, NotaDigital, SigIssweb (Offline)</t>
  </si>
  <si>
    <t>Informação não declarada</t>
  </si>
  <si>
    <t xml:space="preserve">Sociedade Limitada </t>
  </si>
  <si>
    <t>Modernizacao Publica 2</t>
  </si>
  <si>
    <t>Sociedade Anônima</t>
  </si>
  <si>
    <t>Notas totalizadoras</t>
  </si>
  <si>
    <t>Nf-Eletronica 2(Offline)</t>
  </si>
  <si>
    <t>Inscrito no PRODEVAL</t>
  </si>
  <si>
    <t>Tabela 3</t>
  </si>
  <si>
    <t>Tributação do Município (*A TOTVS pode enviar tanto o código numérico, que está entre parênteses, quanto o caractere)</t>
  </si>
  <si>
    <t>C (1)</t>
  </si>
  <si>
    <t>E (2)</t>
  </si>
  <si>
    <t>F (3)</t>
  </si>
  <si>
    <t>K (4 ou 12)</t>
  </si>
  <si>
    <t>N (5)</t>
  </si>
  <si>
    <t>T (6)</t>
  </si>
  <si>
    <t>G (7)</t>
  </si>
  <si>
    <t>H (8)</t>
  </si>
  <si>
    <t>A (9)</t>
  </si>
  <si>
    <t>R (10)</t>
  </si>
  <si>
    <t>M (11)</t>
  </si>
  <si>
    <t>Z1 (13)</t>
  </si>
  <si>
    <t>Z2 (14)</t>
  </si>
  <si>
    <t>Z (15)</t>
  </si>
  <si>
    <t>ES (16)</t>
  </si>
  <si>
    <t>IP (17)</t>
  </si>
  <si>
    <t>ST (18)</t>
  </si>
  <si>
    <t>Tabela 4</t>
  </si>
  <si>
    <t>Tipo de Lançamento</t>
  </si>
  <si>
    <t>Devido no município pelo prestador</t>
  </si>
  <si>
    <t>Devido no município pelo tomador. (não utilize esta opção caso o tomador do serviço esteja em outro município)</t>
  </si>
  <si>
    <t>P</t>
  </si>
  <si>
    <t>Prestadores de serviços cadastrados no Simples Nacional ou MEI (Micro Empresário Individual) com imposto recolhido através do DAS (Documento de Arrecadação do Simples Nacional) e também utilizado para prestadores com ISS fixo ou não tributado</t>
  </si>
  <si>
    <t>Prestadores estabelecidos no município com o imposto devido em outro município</t>
  </si>
  <si>
    <t>Tabela 6</t>
  </si>
  <si>
    <t>Item tributável.</t>
  </si>
  <si>
    <t>Não tributável.</t>
  </si>
  <si>
    <t>Tributada Integralmente: o valor do imposto será lançado para o emissor da nota.</t>
  </si>
  <si>
    <t>IPM</t>
  </si>
  <si>
    <t>Tributada Integralmente com ISSRF: o valor do imposto não será lançado, pois será recolhido pelo tomador, caso seja órgão público municipal.</t>
  </si>
  <si>
    <t>Z3</t>
  </si>
  <si>
    <t>Tributada Integralmente e sujeita à Substituição Tributária: o valor do imposto não será lançado, pois será recolhido pelo tomador (substituto tributário), caso não seja um órgão público municipal.</t>
  </si>
  <si>
    <t>Z4</t>
  </si>
  <si>
    <t>Tributada com redução da base de cálculo: o valor do imposto será lançado para o emissor da nota, porém, na apuração da base de cálculo, será descontado o valor da tag &lt;valor_deducao&gt; (esta situação tributária somente se aplica, caso o serviço consignado seja o de código 1705).</t>
  </si>
  <si>
    <t>Z5</t>
  </si>
  <si>
    <t>Tributada com redução da base de cálculo com ISSRF: o valor do imposto não será lançado, pois será recolhido pelo tomador, caso seja órgão público municipal, porém na apuração da base de cálculo será descontado o valor da tag &lt;valor_deducao&gt; (esta situação tributária somente se aplica, caso o serviço consignado seja o de código 1705).</t>
  </si>
  <si>
    <t>Z6</t>
  </si>
  <si>
    <t>Tributada com redução da base de cálculo e sujeita à Substituição Tributária: o valor do imposto não será lançado, pois será recolhido pelo tomador, caso não seja um órgão público municipal, porém na apuração da base de cálculo será descontado o valor da tag &lt;valor_deducao&gt; (esta situação tributária somente se aplica, caso o serviço consignado seja o de código 1705).</t>
  </si>
  <si>
    <t>Z7</t>
  </si>
  <si>
    <t>Isenta: não irá gerar valor de imposto, pois o prestador é isento.</t>
  </si>
  <si>
    <t>Z8</t>
  </si>
  <si>
    <t>Imune: não irá gerar valor do imposto, pois o prestador é imune.</t>
  </si>
  <si>
    <t>Z9</t>
  </si>
  <si>
    <t>Não Tributada - ISS regime Fixo: não irá influenciar no cálculo do imposto, pois o valor é previamente calculado.</t>
  </si>
  <si>
    <t>Z10</t>
  </si>
  <si>
    <t>Não Tributada - ISS regime Estimativa: não irá influenciar no cálculo do imposto, pois o valor é previamente estimado.</t>
  </si>
  <si>
    <t>Z11</t>
  </si>
  <si>
    <t>Não Tributada - ISS Construção Civil recolhido antecipadamente: não irá gerar valor de imposto, pois foi recolhido antecipadamente. (esta situação tributária somente se aplica, caso os serviços consignados sejam os de código 1701, 1702, 1703, 1705, 1719).</t>
  </si>
  <si>
    <t>Z12</t>
  </si>
  <si>
    <t>Não Tributada - Ato Cooperado: não irá gerar valor do imposto, pois a prestação de serviço para cooperados não está sujeita ao ISS; porém, mesmo que cooperativa e caso o serviço seja prestado para um não cooperado, deve-se utilizar das outras situações tributárias, de acordo com o caso.</t>
  </si>
  <si>
    <t>Z13</t>
  </si>
  <si>
    <t>Tributada integralmente e sujeita ao regime do Simples Nacional.</t>
  </si>
  <si>
    <t>Florianópolis</t>
  </si>
  <si>
    <t>Z14</t>
  </si>
  <si>
    <t xml:space="preserve">Tributada integralmente e com ISQN retido na fonte. </t>
  </si>
  <si>
    <t>Z15</t>
  </si>
  <si>
    <t>Tributada integralmente, sujeita ao regime do Simples Nacional e com ISQN retido na fonte.</t>
  </si>
  <si>
    <t>Z16</t>
  </si>
  <si>
    <t>Tributada integralmente e sujeita ao regime da substituição tributária pelo agenciador ou intermediário da prestação do
serviço</t>
  </si>
  <si>
    <t>Z17</t>
  </si>
  <si>
    <t>Tributada integralmente, sujeita ao regime do Simples Nacional e da substituição tributária.</t>
  </si>
  <si>
    <t>Z18</t>
  </si>
  <si>
    <t>Tributada integralmente e com o ISQN retido anteriormente pelo substituto tributário</t>
  </si>
  <si>
    <t>Z19</t>
  </si>
  <si>
    <t xml:space="preserve">Tributada com reduçao da base de cálculo ou alíquota e com ISQN retido na fonte. </t>
  </si>
  <si>
    <t>Z20</t>
  </si>
  <si>
    <t>Tributada com redução da base de cálculo ou alíquota e com o ISQN retido anteriormente pelo substituto tributário</t>
  </si>
  <si>
    <t>Z21</t>
  </si>
  <si>
    <t>Não tributada em razão do destino dos bens ou objetos - Mercadorias para a industrialização ou comercialização</t>
  </si>
  <si>
    <t>Z22</t>
  </si>
  <si>
    <t>Não tributada em razão do diferimento da prestação do serviço.</t>
  </si>
  <si>
    <t>Tabela 7</t>
  </si>
  <si>
    <t>Situação Especial do Tomador</t>
  </si>
  <si>
    <t>Outros.</t>
  </si>
  <si>
    <t>SUS.</t>
  </si>
  <si>
    <t>Órgão do Poder Executivo.</t>
  </si>
  <si>
    <t>Bancos.</t>
  </si>
  <si>
    <t>Comércio / Indústria.</t>
  </si>
  <si>
    <t>Poder Legislativo / Judiciário.</t>
  </si>
  <si>
    <t>Tabela 8</t>
  </si>
  <si>
    <t>Exigibilidade ISS</t>
  </si>
  <si>
    <t>Exigível.</t>
  </si>
  <si>
    <t>ABRASF2, AGILI, N&amp;A, Tecnos</t>
  </si>
  <si>
    <t>Não Incidência.</t>
  </si>
  <si>
    <t>Isenção.</t>
  </si>
  <si>
    <t>Exportação.</t>
  </si>
  <si>
    <t>Imunidade.</t>
  </si>
  <si>
    <t>Exigibilidade suspensa por decisão judicial.</t>
  </si>
  <si>
    <t>Exigibilidade suspensa por procedimento Administrativo.</t>
  </si>
  <si>
    <t>Tabela 9</t>
  </si>
  <si>
    <t>Tipo de Empreitada</t>
  </si>
  <si>
    <t>Fornecimento exclusivo de serviços.</t>
  </si>
  <si>
    <t>SigISS</t>
  </si>
  <si>
    <t>Fornecimento de serviços e materiais aplicados na obra, incluindo sub empreitas, devidamente comprovados.</t>
  </si>
  <si>
    <t>Serviços ao Programa Minha Casa Minha Vida destinados a famílias com renda até 3 Salários Mínimos.</t>
  </si>
  <si>
    <t>Tabela 10</t>
  </si>
  <si>
    <t>Tipo do Logradouro do Tomador</t>
  </si>
  <si>
    <t>AVENIDA</t>
  </si>
  <si>
    <t>Indaiatuba, BSIT-BR</t>
  </si>
  <si>
    <t>RUA</t>
  </si>
  <si>
    <t>RODOVIA</t>
  </si>
  <si>
    <t>Ruela</t>
  </si>
  <si>
    <t>Rio</t>
  </si>
  <si>
    <t>Sitio</t>
  </si>
  <si>
    <t>Sup Quadra</t>
  </si>
  <si>
    <t>TRAVESSA</t>
  </si>
  <si>
    <t>Vale</t>
  </si>
  <si>
    <t>VIA</t>
  </si>
  <si>
    <t>VIADUTO</t>
  </si>
  <si>
    <t>Viela</t>
  </si>
  <si>
    <t>VILA</t>
  </si>
  <si>
    <t>Vargem</t>
  </si>
  <si>
    <t>AREA</t>
  </si>
  <si>
    <t>Indaiatuba</t>
  </si>
  <si>
    <t>ACESSO</t>
  </si>
  <si>
    <t>ADRO</t>
  </si>
  <si>
    <t>AREAESPEC</t>
  </si>
  <si>
    <t>ALAMEDA</t>
  </si>
  <si>
    <t>ALTO</t>
  </si>
  <si>
    <t>BECO</t>
  </si>
  <si>
    <t>BLOCO</t>
  </si>
  <si>
    <t>BAIXA</t>
  </si>
  <si>
    <t>CAIS</t>
  </si>
  <si>
    <t>CAMINHO</t>
  </si>
  <si>
    <t>CHACARA</t>
  </si>
  <si>
    <t>CONJUNTO</t>
  </si>
  <si>
    <t>DISTRITO</t>
  </si>
  <si>
    <t>ENTQUADRA</t>
  </si>
  <si>
    <t>ESTRADA</t>
  </si>
  <si>
    <t>EIXO</t>
  </si>
  <si>
    <t>ILHA</t>
  </si>
  <si>
    <t>JARDIM</t>
  </si>
  <si>
    <t>LADEIRA</t>
  </si>
  <si>
    <t>LAGO</t>
  </si>
  <si>
    <t>PRACA</t>
  </si>
  <si>
    <t>PRAIA</t>
  </si>
  <si>
    <t>QUADRA</t>
  </si>
  <si>
    <t>SETOR</t>
  </si>
  <si>
    <t>TRECHO</t>
  </si>
  <si>
    <t>Tabela 11</t>
  </si>
  <si>
    <t>Tipo do Bairro do Tomador</t>
  </si>
  <si>
    <t>BAIRRO</t>
  </si>
  <si>
    <t>CONDOMINIO RESIDENCIAL</t>
  </si>
  <si>
    <t>DISTRITO INDUSTRIAL</t>
  </si>
  <si>
    <t>DESMEMBRAMENTO</t>
  </si>
  <si>
    <t>LOTEAMENTO</t>
  </si>
  <si>
    <t>NUCLEO RESIDENCIAL</t>
  </si>
  <si>
    <t>PARQUE</t>
  </si>
  <si>
    <t>Tabela 12</t>
  </si>
  <si>
    <t>Tipo de Dedução</t>
  </si>
  <si>
    <t>Sem dedução</t>
  </si>
  <si>
    <t>Dedução Construção Civil</t>
  </si>
  <si>
    <t>Dedução Corretagem</t>
  </si>
  <si>
    <t>Deducao Imune ou isento</t>
  </si>
  <si>
    <t>Tabela 13</t>
  </si>
  <si>
    <t>Exigibilidade ISS (ISSDevido)</t>
  </si>
  <si>
    <t xml:space="preserve">Fixo </t>
  </si>
  <si>
    <t xml:space="preserve">Tomador </t>
  </si>
  <si>
    <t>Outro Município</t>
  </si>
  <si>
    <t>Imune/Isento</t>
  </si>
  <si>
    <t>Tabela 14</t>
  </si>
  <si>
    <t>Código de Situação Tributária do PIS/COFINS (CST)</t>
  </si>
  <si>
    <t>00</t>
  </si>
  <si>
    <t>Nenhum</t>
  </si>
  <si>
    <t>Todos</t>
  </si>
  <si>
    <t>01</t>
  </si>
  <si>
    <t>Operação Tributável com Alíquota Básica</t>
  </si>
  <si>
    <t>02</t>
  </si>
  <si>
    <t>Operação Tributável com Alíquota Diferenciada</t>
  </si>
  <si>
    <t>03</t>
  </si>
  <si>
    <t>Operação Tributável com Alíquota por Unidade de Medida de Produto</t>
  </si>
  <si>
    <t>04</t>
  </si>
  <si>
    <t>Operação Tributável monofásica - Revenda a Alíquota Zero</t>
  </si>
  <si>
    <t>05</t>
  </si>
  <si>
    <t>Operação Tributável por Substituição Tributária</t>
  </si>
  <si>
    <t>06</t>
  </si>
  <si>
    <t>Operação Tributável a Alíquota Zero</t>
  </si>
  <si>
    <t>07</t>
  </si>
  <si>
    <t>Operação Tributável da Contribuição</t>
  </si>
  <si>
    <t>08</t>
  </si>
  <si>
    <t>Operação sem Incidência da Contribuição</t>
  </si>
  <si>
    <t>09</t>
  </si>
  <si>
    <t>Operação com Suspensão da Contribuição</t>
  </si>
  <si>
    <t>Tributada integralmente</t>
  </si>
  <si>
    <t>Tributada integralmente e sujeita ao regime do Simples Nacional</t>
  </si>
  <si>
    <t>Tributada integralmente e com ISQN retido na fonte</t>
  </si>
  <si>
    <t>Tributada integralmente, sujeita ao regime do Simples Nacional e com ISQN retido na fonte</t>
  </si>
  <si>
    <t>Tributada integralmente e sujeita ao regime da substituição tributária</t>
  </si>
  <si>
    <t>Tributada integralmente e sujeita ao regime da substituição tributária pelo agenciador ou intermediário da prestação do serviço</t>
  </si>
  <si>
    <t>Tributada integralmente, sujeita ao regime do Simples Nacional e da substituição tributária</t>
  </si>
  <si>
    <t>Tributada com redução da base de cálculo ou alíquota</t>
  </si>
  <si>
    <t>Tributada com reduçao da base de cálculo ou alíquota e com ISQN retido na fonte</t>
  </si>
  <si>
    <t>Tributada com redução da base de cálculo ou alíquota e sujeita ao regime da substituição tributária</t>
  </si>
  <si>
    <t>Isenta ou imune</t>
  </si>
  <si>
    <t>Tributada por meio do imposto fixo</t>
  </si>
  <si>
    <t>Não tributada em razão do diferimento da prestação do serviço</t>
  </si>
  <si>
    <t>Outras Operações de Saída</t>
  </si>
  <si>
    <t>Operação com Direito a Crédito – Vinculada Exclusivamente a Receita 
Tributada no Mercado Interno</t>
  </si>
  <si>
    <t>Operação com Direito a Crédito – Vinculada Exclusivamente a Receita 
Não-Tributada no Mercado Interno</t>
  </si>
  <si>
    <t>Operação com Direito a Crédito – Vinculada Exclusivamente a Receita 
de Exportação</t>
  </si>
  <si>
    <t>Operação com Direito a Crédito – Vinculada a Receitas Tributadas e 
Não-Tributadas no Mercado Interno</t>
  </si>
  <si>
    <t>Operação com Direito a Crédito – Vinculada a Receitas Tributadas no 
Mercado Interno e de Exportação</t>
  </si>
  <si>
    <t>Operação com Direito a Crédito – Vinculada a Receitas Não Tributadas 
no Mercado Interno e de Exportação</t>
  </si>
  <si>
    <t>Operação com Direito a Crédito – Vinculada a Receitas Tributadas e 
Não-Tributadas no Mercado Interno e de Exportação</t>
  </si>
  <si>
    <t>Crédito Presumido – Operação de Aquisição Vinculada Exclusivamente 
a Receita Tributada no Mercado Interno</t>
  </si>
  <si>
    <t>Crédito Presumido – Operação de Aquisição Vinculada Exclusivamente 
a Receita Não-Tributada no Mercado Interno</t>
  </si>
  <si>
    <t>Crédito Presumido – Operação de Aquisição Vinculada Exclusivamente 
a Receita de Exportação</t>
  </si>
  <si>
    <t>Crédito Presumido – Operação de Aquisição Vinculada a Receitas 
Tributadas e Não-Tributadas no Mercado Interno</t>
  </si>
  <si>
    <t>Crédito Presumido – Operação de Aquisição Vinculada a Receitas 
Tributadas no Mercado Interno e de Exportação</t>
  </si>
  <si>
    <t>Crédito Presumido – Operação de Aquisição Vinculada a Receitas Não
Tributadas no Mercado Interno e de Exportação</t>
  </si>
  <si>
    <t>Crédito Presumido – Operação de Aquisição Vinculada a Receitas 
Tributadas e Não-Tributadas no Mercado Interno e de Exportação</t>
  </si>
  <si>
    <t>Crédito Presumido – Outras Operações</t>
  </si>
  <si>
    <t>Operação de Aquisição sem Direito a Crédito</t>
  </si>
  <si>
    <t>Operação de Aquisição com Isenção</t>
  </si>
  <si>
    <t>Operação de Aquisição com Suspensão</t>
  </si>
  <si>
    <t>Operação de Aquisição a Alíquota Zero</t>
  </si>
  <si>
    <t>Operação de Aquisição sem Incidência da Contribuição</t>
  </si>
  <si>
    <t xml:space="preserve">                75</t>
  </si>
  <si>
    <t>Operação de Aquisição por Substituição Tributária</t>
  </si>
  <si>
    <t>Outras Operações de Entrada</t>
  </si>
  <si>
    <t>Outras Operações</t>
  </si>
  <si>
    <t>LEIAUTE TOTVS</t>
  </si>
  <si>
    <t>LEIAUTE NeoGrid</t>
  </si>
  <si>
    <t>Referência no TSS</t>
  </si>
  <si>
    <t>Fixo "NFSe"</t>
  </si>
  <si>
    <t>AA02</t>
  </si>
  <si>
    <t>Atributo da tag NeoGridRPS - Tipo de mensagem - Valor fixo "NFSe".</t>
  </si>
  <si>
    <t>Fixo "2.01"</t>
  </si>
  <si>
    <t>AA03</t>
  </si>
  <si>
    <t>Atributo da tag NeoGridRPS - Informe a Versão do layout como 2.01</t>
  </si>
  <si>
    <t>*Não precisa informar</t>
  </si>
  <si>
    <t>AA04</t>
  </si>
  <si>
    <t>Atributo da tag NeoGridRPS - Informe a Versão do layout do ERP.</t>
  </si>
  <si>
    <t>AA05</t>
  </si>
  <si>
    <t>Atributo da tag NeoGridRPS - Informe a Versão do layout da Prefeitura.</t>
  </si>
  <si>
    <t>AA06</t>
  </si>
  <si>
    <t>AA07</t>
  </si>
  <si>
    <t>AA08</t>
  </si>
  <si>
    <t>numerorps  (Pai: identificacao,  Tipo: Numérico, Obrig: Sim, Tam: 9)</t>
  </si>
  <si>
    <t>AB02</t>
  </si>
  <si>
    <t>serierps  (Pai: identificacao,  Tipo: Alfanumérico, Obrig: Sim, Tam: 3)</t>
  </si>
  <si>
    <t>AB03</t>
  </si>
  <si>
    <t>serieprest  (Pai: prestacao,  Tipo: Alfanumérico, Obrig: Sim, Tam: 5)</t>
  </si>
  <si>
    <t>AB04</t>
  </si>
  <si>
    <t>seriePrestacao</t>
  </si>
  <si>
    <t>Série da prestação.</t>
  </si>
  <si>
    <t>tipo  (Pai: identificacao,  Tipo: Numérico, Obrig: Sim, Tam: 1)</t>
  </si>
  <si>
    <t>AB05</t>
  </si>
  <si>
    <t>Código de tipo de RPS:
1 – RPS ; 
2 - Nota Fiscal Conjugada (Mista) ; 
3 - Cupom Tipo Padrão: 1 ; 
4 - RPS-C - Recibo provisório de serviços simplificado</t>
  </si>
  <si>
    <t>dthremissao  (Pai: identificacao,  Tipo: Data e hora, Obrig: Sim, Tam: 19)</t>
  </si>
  <si>
    <t>AB06</t>
  </si>
  <si>
    <t>dtEmis</t>
  </si>
  <si>
    <t>natOp  (Pai: identificacao,  Tipo: Alfanumérico, Obrig: Sim, Tam: 4)</t>
  </si>
  <si>
    <t>regimeesptrib  (Pai: identificacao,  Tipo: Numérico, Obrig: Não, Tam: 1)</t>
  </si>
  <si>
    <t>AB08</t>
  </si>
  <si>
    <t>regEspTribut</t>
  </si>
  <si>
    <t>Código de identificação do regime especial de tributação - Consulte os valores possíveis para a sua prefeitura na tabela 2  (Anexo).</t>
  </si>
  <si>
    <t>simpnac  (Pai: prestador,  Tipo: Numérico, Obrig: Não, Tam: 1)</t>
  </si>
  <si>
    <t>AB09</t>
  </si>
  <si>
    <t>simplesNac</t>
  </si>
  <si>
    <t>incentcult  (Pai: prestador,  Tipo: Numérico, Obrig: Não, Tam: 1)</t>
  </si>
  <si>
    <t>AB10</t>
  </si>
  <si>
    <t>incentCult</t>
  </si>
  <si>
    <t>situacaorps  (Pai: identificacao,  Tipo: Numérico, Obrig: Sim, Tam: 1)</t>
  </si>
  <si>
    <t>AB11</t>
  </si>
  <si>
    <t>statusRPS</t>
  </si>
  <si>
    <r>
      <t xml:space="preserve">Código de status do RPS:
1 – Normal
2 – Cancelado
3- Extraviada
</t>
    </r>
    <r>
      <rPr>
        <strike/>
        <sz val="10"/>
        <rFont val="Trebuchet MS"/>
        <family val="2"/>
      </rPr>
      <t>4 - Lote</t>
    </r>
  </si>
  <si>
    <t>motcanc  (Pai: cancelamento,  Tipo: Alfanumérico, Obrig: Sim, Tam: 80)</t>
  </si>
  <si>
    <t>AB13</t>
  </si>
  <si>
    <t>Obrigatório caso o RPS for cancelado (statusRPS = 2).</t>
  </si>
  <si>
    <t>dtCompetencia  (Pai: identificacao,  Tipo: Data e hora, Obrig: Sim, Tam: 19)</t>
  </si>
  <si>
    <t>incentFiscal  (Pai: identificacao,  Tipo: Numérico, Obrig: Sim, Tam: 1)</t>
  </si>
  <si>
    <t>Identificação de Sim/Não:
1 - Sim
2 – Não
Padrões que exigem: Abrasf 2, Isse.</t>
  </si>
  <si>
    <t>AC01</t>
  </si>
  <si>
    <t>RPSSubst</t>
  </si>
  <si>
    <t>RPS Substituido</t>
  </si>
  <si>
    <t>numerorps  (Pai: substituicao,  Tipo: Numérico, Obrig: Sim, Tam: 9)</t>
  </si>
  <si>
    <t>AC02</t>
  </si>
  <si>
    <t>nRPSSubst</t>
  </si>
  <si>
    <t>serierps  (Pai: substituicao,  Tipo: Alfanumérico, Obrig: Sim, Tam: 3)</t>
  </si>
  <si>
    <t>AC03</t>
  </si>
  <si>
    <t>nSerieSubst</t>
  </si>
  <si>
    <t>tipo  (Pai: substituicao,  Tipo: Numérico, Obrig: Sim, Tam: 1)</t>
  </si>
  <si>
    <t>AC04</t>
  </si>
  <si>
    <t>tpRPSSubst</t>
  </si>
  <si>
    <t>Código de tipo de RPS:
1 - RPS
2 – Nota Fiscal Conjugada (Mista)
3 – Cupom</t>
  </si>
  <si>
    <t>numeronfse  (Pai: substituicao,  Tipo: Numérico, Obrig: Sim, Tam: 9)</t>
  </si>
  <si>
    <t>AC05</t>
  </si>
  <si>
    <t>Numero NFSe.</t>
  </si>
  <si>
    <t>dtemissaonfse  (Pai: substituicao,  Tipo: Data, Obrig: Sim, Tam: 10)</t>
  </si>
  <si>
    <t>AC06</t>
  </si>
  <si>
    <t>Data Emissao NFSe (AAAA-MM-DDTHH:mm:ss).</t>
  </si>
  <si>
    <t>idnfse  (Pai: substituicao,  Tipo: Alfanumérico, Obrig: Sim, Tam: 44)</t>
  </si>
  <si>
    <t>AC07</t>
  </si>
  <si>
    <t>idERPSubst</t>
  </si>
  <si>
    <t>Id de vinculo com o ERP, da NFS-e que deverá ser substituída.</t>
  </si>
  <si>
    <t>valtotal  (Pai: servico,  Tipo: Numérico, Obrig: Sim, Tam: 15, 2)</t>
  </si>
  <si>
    <t>AD02</t>
  </si>
  <si>
    <t>vlItem</t>
  </si>
  <si>
    <t>Valor total do item em R$.</t>
  </si>
  <si>
    <t>quant  (Pai: servico,  Tipo: Numérico, Obrig: Sim, Tam: 10)</t>
  </si>
  <si>
    <t>AD03</t>
  </si>
  <si>
    <t>qtde</t>
  </si>
  <si>
    <t>Quantidades do item.</t>
  </si>
  <si>
    <t>valunit  (Pai: servico,  Tipo: Numérico, Obrig: Sim, Tam: 15, 2)</t>
  </si>
  <si>
    <t>AD04</t>
  </si>
  <si>
    <t>vlUnit</t>
  </si>
  <si>
    <t>Valor unitario.</t>
  </si>
  <si>
    <t>discr  (Pai: servico,  Tipo: Alfanumérico, Obrig: Sim, Tam: 250)</t>
  </si>
  <si>
    <t>AD05</t>
  </si>
  <si>
    <t>disServ</t>
  </si>
  <si>
    <t>Discriminação do Serviço.</t>
  </si>
  <si>
    <t>codtrib  (Pai: servico,  Tipo: Alfanumérico, Obrig: Sim, Tam: 20)
* RFD-3692 para concatenar para três posições</t>
  </si>
  <si>
    <t xml:space="preserve">Código de tributação do item - Consulte os valores possíveis para a sua prefeitura na tabela 6 (Anexo).
O valor do campo *(TOTVS)/servico/codtrib* é replicado para dois campos no leiaute Neogrid, o *(Neogrid)/item/cTributMun* e *(Neogrid)/item/cTribut*. 
Por padrão o código de tributação municipal deve ser informado no campo *(Leiaute TOTVS)/identificacao/cTributMun*. 
Para alguns casos a prefeitura exige um código específico de tributação por serviço (item), que deve ser informado no campo *(TOTVS)/servico/codtrib*. Caso não tenha essa informação no momento da implantação poderá qualquer valor. No exemplo que repassamos foi informado apenas o valor 'S'. 
</t>
  </si>
  <si>
    <t>valdedu  (Pai: servico,  Tipo: Numérico, Obrig: Sim, Tam: 15, 2)</t>
  </si>
  <si>
    <t>AD07</t>
  </si>
  <si>
    <t>vlDed</t>
  </si>
  <si>
    <t>Valor da dedução.</t>
  </si>
  <si>
    <t>valissret  (Pai: servico,  Tipo: Numérico, Obrig: Sim, Tam: 15, 2)</t>
  </si>
  <si>
    <t>AD08</t>
  </si>
  <si>
    <t>vlISSRet</t>
  </si>
  <si>
    <t>Valor do ISS Retido na Fonte.</t>
  </si>
  <si>
    <t>codmunibge  (Pai: prestacao,  Tipo: Numérico, Obrig: Sim, Tam: 10)</t>
  </si>
  <si>
    <t>codigo  (Pai: servico,  Tipo: Alfanumérico, Obrig: Sim, Tam: 5)</t>
  </si>
  <si>
    <t>aliquota  (Pai: servico,  Tipo: Numérico, Obrig: Sim, Tam: 7, 4)</t>
  </si>
  <si>
    <t>AD11</t>
  </si>
  <si>
    <t>alItemListaServico</t>
  </si>
  <si>
    <t>Alíquota que irá incidir sobre a base de cálculo.</t>
  </si>
  <si>
    <t>unidmed  (Pai: servico,  Tipo: Alfanumérico, Obrig: Não, Tam: 2)</t>
  </si>
  <si>
    <t>Verificar com desenvolvimento, para que server</t>
  </si>
  <si>
    <t>basecalc  (Pai: servico,  Tipo: Numérico, Obrig: Sim, Tam: 15, 2)</t>
  </si>
  <si>
    <t>AD14</t>
  </si>
  <si>
    <t>vlBaseCalculo</t>
  </si>
  <si>
    <t>Base de cálculo do Serviço.</t>
  </si>
  <si>
    <t>valiss  (Pai: servico,  Tipo: Numérico, Obrig: Sim, Tam: 15, 2)</t>
  </si>
  <si>
    <t>AD15</t>
  </si>
  <si>
    <t>vlISS</t>
  </si>
  <si>
    <t>Valor do ISS do Serviço.</t>
  </si>
  <si>
    <t>codtrib  (Pai: servico,  Tipo: Alfanumérico, Obrig: Sim, Tam: 20)</t>
  </si>
  <si>
    <t>cTributMun</t>
  </si>
  <si>
    <t>cnae  (Pai: servico,  Tipo: Numérico, Obrig: Sim, Tam: 7)</t>
  </si>
  <si>
    <t>AE02</t>
  </si>
  <si>
    <t>CNPJ.</t>
  </si>
  <si>
    <t>inscmun  (Pai: prestador,  Tipo: Alfanumérico, Obrig: Sim, Tam: 20)</t>
  </si>
  <si>
    <t>AE03</t>
  </si>
  <si>
    <t>Inscricao Municipal.</t>
  </si>
  <si>
    <t>razao  (Pai: prestador,  Tipo: Alfanumérico, Obrig: Sim, Tam: 120)</t>
  </si>
  <si>
    <t>AE04</t>
  </si>
  <si>
    <t>rSocialPrest</t>
  </si>
  <si>
    <t>Razão Social do contribuinte prestador de serviços.</t>
  </si>
  <si>
    <t>fantasia  (Pai: prestador,  Tipo: Alfanumérico, Obrig: Sim, Tam: 60)</t>
  </si>
  <si>
    <t>AE05</t>
  </si>
  <si>
    <t>nFantasiaPrest</t>
  </si>
  <si>
    <t>Nome fantasia.</t>
  </si>
  <si>
    <t>logradouro  (Pai: prestador,  Tipo: Alfanumérico, Obrig: Sim, Tam: 100)</t>
  </si>
  <si>
    <t>AE06</t>
  </si>
  <si>
    <t>endPrest</t>
  </si>
  <si>
    <t>Endereço.</t>
  </si>
  <si>
    <t>numend  (Pai: prestador,  Tipo: Alfanumérico, Obrig: Sim, Tam: 9)</t>
  </si>
  <si>
    <t>AE07</t>
  </si>
  <si>
    <t>nPrest</t>
  </si>
  <si>
    <t>Número do endereço.</t>
  </si>
  <si>
    <t>compleend  (Pai: prestador,  Tipo: Alfanumérico, Obrig: Não, Tam: 30)</t>
  </si>
  <si>
    <t>AE08</t>
  </si>
  <si>
    <t>cPrest</t>
  </si>
  <si>
    <t>Complemento do Endereço.</t>
  </si>
  <si>
    <t>bairro  (Pai: prestador,  Tipo: Alfanumérico, Obrig: Sim, Tam: 50)</t>
  </si>
  <si>
    <t>AE09</t>
  </si>
  <si>
    <t>bPrest</t>
  </si>
  <si>
    <t>Nome do bairro.</t>
  </si>
  <si>
    <t>codmunibge  (Pai: prestador,  Tipo: Numérico, Obrig: Sim, Tam: 10)</t>
  </si>
  <si>
    <t>AE10</t>
  </si>
  <si>
    <t>Código do municipio do prestador de serviço. Código de identificação do município conforme tabela do IBGE.</t>
  </si>
  <si>
    <t>cidade  (Pai: prestador,  Tipo: Alfanumérico, Obrig: Não, Tam: 50)</t>
  </si>
  <si>
    <t>AE11</t>
  </si>
  <si>
    <t>dMunPrest</t>
  </si>
  <si>
    <t>Municipio descrição.</t>
  </si>
  <si>
    <t>uf  (Pai: prestador,  Tipo: Alfanumérico, Obrig: Sim, Tam: 2)</t>
  </si>
  <si>
    <t>AE12</t>
  </si>
  <si>
    <t>ufPrest</t>
  </si>
  <si>
    <t>Sigla do estado.</t>
  </si>
  <si>
    <t>cep  (Pai: prestador,  Tipo: Numérico, Obrig: Sim, Tam: 10)</t>
  </si>
  <si>
    <t>AE13</t>
  </si>
  <si>
    <t>cepPrest</t>
  </si>
  <si>
    <t>CEP da localidade.</t>
  </si>
  <si>
    <t>ddd  (Pai: prestador,  Tipo: Numérico, Obrig: Não, Tam: 2)</t>
  </si>
  <si>
    <t>AE14</t>
  </si>
  <si>
    <t>dddPrest</t>
  </si>
  <si>
    <t>telefone  (Pai: prestador,  Tipo: Numérico, Obrig: Não, Tam: 10)</t>
  </si>
  <si>
    <t>AE15</t>
  </si>
  <si>
    <t>telPrest</t>
  </si>
  <si>
    <t>email  (Pai: prestador,  Tipo: Alfanumérico, Obrig: Não, Tam: 60)</t>
  </si>
  <si>
    <t>AE16</t>
  </si>
  <si>
    <t>emailPrest</t>
  </si>
  <si>
    <t>Email do prestador.</t>
  </si>
  <si>
    <t>Não está no manual, mas existe no TSS no campo IDENTIFICACAO/AEDF</t>
  </si>
  <si>
    <t>cIE  (Pai: prestador,  Tipo: Alfanumérico, Obrig: Sim, Tam: 8)</t>
  </si>
  <si>
    <t>tplogradouro  (Pai: prestador,  Tipo: Numérico, Obrig: Não, Tam: 2)</t>
  </si>
  <si>
    <t>AE20</t>
  </si>
  <si>
    <t>tpLogrPrest</t>
  </si>
  <si>
    <t>Tipo de Logradouro do Prestador.</t>
  </si>
  <si>
    <t>cpfcnpj  (Pai: tomador,  Tipo: Numérico, Obrig: Sim, Tam: 14)</t>
  </si>
  <si>
    <t>AF02</t>
  </si>
  <si>
    <t>cpfTom</t>
  </si>
  <si>
    <t>Informar o CPF ou o CNPJ do Tomador.</t>
  </si>
  <si>
    <t>AF03</t>
  </si>
  <si>
    <t>cnpjTom</t>
  </si>
  <si>
    <t>inscmun  (Pai: tomador,  Tipo: Alfanumérico, Obrig: Não, Tam: 20)</t>
  </si>
  <si>
    <t>AF04</t>
  </si>
  <si>
    <t>inMunTom</t>
  </si>
  <si>
    <t>Número de Inscrição Municipal do Tomador.
IMPORTANTE: Informar a Inscrição Municipal somente se o tomador for do município.</t>
  </si>
  <si>
    <t>razao  (Pai: tomador,  Tipo: Alfanumérico, Obrig: Sim, Tam: 120)</t>
  </si>
  <si>
    <t>AF05</t>
  </si>
  <si>
    <t>rSocialTom</t>
  </si>
  <si>
    <t>Razão Social ou nome completo do Tomador.</t>
  </si>
  <si>
    <t>tipologr  (Pai: tomador,  Tipo: Numérico, Obrig: Não, Tam: 2)</t>
  </si>
  <si>
    <t>AF06</t>
  </si>
  <si>
    <t>tpLogrTom</t>
  </si>
  <si>
    <t>Tipo de Logradouro do Tomador (Ex.: Rua, Avenida, Travessa,…) - Consulte os valores possíveis para a sua prefeitura na tabela 10 (Anexo).</t>
  </si>
  <si>
    <t>logradouro  (Pai: tomador,  Tipo: Alfanumérico, Obrig: Sim, Tam: 100)</t>
  </si>
  <si>
    <t>AF07</t>
  </si>
  <si>
    <t>endTom</t>
  </si>
  <si>
    <t>Endereço do Tomador.</t>
  </si>
  <si>
    <t>numend  (Pai: tomador,  Tipo: Alfanumérico, Obrig: Sim, Tam: 9)</t>
  </si>
  <si>
    <t>AF08</t>
  </si>
  <si>
    <t>nTom</t>
  </si>
  <si>
    <t>complend  (Pai: tomador,  Tipo: Alfanumérico, Obrig: Não, Tam: 30)</t>
  </si>
  <si>
    <t>AF09</t>
  </si>
  <si>
    <t>cTom</t>
  </si>
  <si>
    <t>bairro  (Pai: tomador,  Tipo: Alfanumérico, Obrig: Sim, Tam: 50)</t>
  </si>
  <si>
    <t>AF10</t>
  </si>
  <si>
    <t>bTom</t>
  </si>
  <si>
    <t>Nome do Bairro.</t>
  </si>
  <si>
    <t>tipobairro  (Pai: tomador,  Tipo: Numérico, Obrig: Não, Tam: 2)</t>
  </si>
  <si>
    <t>AF11</t>
  </si>
  <si>
    <t>tpBTom</t>
  </si>
  <si>
    <t>Tipo de Bairro do Tomador - Consulte os valores possíveis para a sua prefeitura na tabela 11 (Anexo).</t>
  </si>
  <si>
    <t>codmunibge  (Pai: tomador,  Tipo: Numérico, Obrig: Não, Tam: 10)</t>
  </si>
  <si>
    <t>AF12</t>
  </si>
  <si>
    <t>cMunTom</t>
  </si>
  <si>
    <t>Código do municipio do tomador do serviço. Código de identificação do município conforme tabela do IBGE.</t>
  </si>
  <si>
    <t>cidade  (Pai: tomador,  Tipo: Alfanumérico, Obrig: Sim, Tam: 50)</t>
  </si>
  <si>
    <t>AF13</t>
  </si>
  <si>
    <t>dMunTom</t>
  </si>
  <si>
    <t>Municipio descricao.</t>
  </si>
  <si>
    <t>uf  (Pai: tomador,  Tipo: Alfanumérico, Obrig: Sim, Tam: 2)</t>
  </si>
  <si>
    <t>AF14</t>
  </si>
  <si>
    <t>ufTom</t>
  </si>
  <si>
    <t>Sigla do Estado.</t>
  </si>
  <si>
    <t>cep  (Pai: tomador,  Tipo: Numérico, Obrig: Sim, Tam: 10)</t>
  </si>
  <si>
    <t>AF15</t>
  </si>
  <si>
    <t>cepTom</t>
  </si>
  <si>
    <t>CEP da Localidade.</t>
  </si>
  <si>
    <t>ddd  (Pai: tomador,  Tipo: Numérico, Obrig: Não, Tam: 2)</t>
  </si>
  <si>
    <t>AF16</t>
  </si>
  <si>
    <t>dddTom</t>
  </si>
  <si>
    <t>DDD.</t>
  </si>
  <si>
    <t>telefone  (Pai: tomador,  Tipo: Numérico, Obrig: Não, Tam: 10)</t>
  </si>
  <si>
    <t>AF17</t>
  </si>
  <si>
    <t>telTom</t>
  </si>
  <si>
    <t>Telefone.</t>
  </si>
  <si>
    <t>email  (Pai: tomador,  Tipo: Alfanumérico, Obrig: Não, Tam: 60)</t>
  </si>
  <si>
    <t>AF18</t>
  </si>
  <si>
    <t>emailTom</t>
  </si>
  <si>
    <t>Email.</t>
  </si>
  <si>
    <t>cSituacaoEspTom  (Pai: tomador,  Tipo: Numérico, Obrig: Sim, Tam: 1)</t>
  </si>
  <si>
    <t>estrangeiro  (Pai: tomador,  Tipo: Numérico, Obrig: Sim, Tam: 1)</t>
  </si>
  <si>
    <t>AF23</t>
  </si>
  <si>
    <t>cTomEstrangeiro</t>
  </si>
  <si>
    <t>cTomNaoIdentificado  (Pai: tomador,  Tipo: Numérico, Obrig: Não, Tam: 1)</t>
  </si>
  <si>
    <t>codpais  (Pai: tomador,  Tipo: Numérico, Obrig: Não, Tam: 3)</t>
  </si>
  <si>
    <t>AF26</t>
  </si>
  <si>
    <t>Código do país de nacionalidade do tomador, conforme tabela de países.</t>
  </si>
  <si>
    <t>nomepais  (Pai: tomador,  Tipo: Alfanumérico, Obrig: Não, Tam: 50)</t>
  </si>
  <si>
    <t>AF27</t>
  </si>
  <si>
    <t>Descrição do país do tomador.</t>
  </si>
  <si>
    <t>AF28</t>
  </si>
  <si>
    <t>cSiglaPais</t>
  </si>
  <si>
    <t>Sigla do País.</t>
  </si>
  <si>
    <t>AF29</t>
  </si>
  <si>
    <t>dddComercialTom</t>
  </si>
  <si>
    <t>Código de área do telefone do estabelecimento do Tomador do(s) Serviço(s).</t>
  </si>
  <si>
    <t>AF30</t>
  </si>
  <si>
    <t>telComercialTom</t>
  </si>
  <si>
    <t>Telefone do estabelecimento do Tomador do(s) Serviço(s).</t>
  </si>
  <si>
    <t>AG01</t>
  </si>
  <si>
    <t>interServico</t>
  </si>
  <si>
    <t>Intermediário Serviço</t>
  </si>
  <si>
    <t>cpfcnpj  (Pai: intermediario,  Tipo: Numérico, Obrig: Sim, Tam: 14)</t>
  </si>
  <si>
    <t>AG02</t>
  </si>
  <si>
    <t>cpfInt</t>
  </si>
  <si>
    <t xml:space="preserve">Os campos CPF/CNPJ deverão ser preenchidos somente se a opção 110 da natureza de operação for selecionada.- Consulte os valores possíveis para a sua prefeitura na tabela 1 (Anexo).
</t>
  </si>
  <si>
    <t>AG03</t>
  </si>
  <si>
    <t>cnpjInt</t>
  </si>
  <si>
    <t>Os campos CPF/CNPJ deverão ser preenchidos somente se a opção 110 da natureza de operação for selecionada.- Consulte os valores possíveis para a sua prefeitura na tabela 1 (Anexo).</t>
  </si>
  <si>
    <t>inscmun  (Pai: intermediario,  Tipo: Alfanumérico, Obrig: Não, Tam: 20)</t>
  </si>
  <si>
    <t>AG04</t>
  </si>
  <si>
    <t>inMunInt</t>
  </si>
  <si>
    <t>Número de Inscrição Municipal do Intermediário.</t>
  </si>
  <si>
    <t>razao  (Pai: intermediario,  Tipo: Alfanumérico, Obrig: Não, Tam: 120)</t>
  </si>
  <si>
    <t>AG05</t>
  </si>
  <si>
    <t>rSocialInt</t>
  </si>
  <si>
    <t>Razão Social do Intermediário do Serviço.</t>
  </si>
  <si>
    <t>codobra  (Pai: deducao,  Tipo: Alfanumérico, Obrig: Não, Tam: 15)</t>
  </si>
  <si>
    <t>AH02</t>
  </si>
  <si>
    <t>cdObra</t>
  </si>
  <si>
    <t>Código de Obra.</t>
  </si>
  <si>
    <t>codart  (Pai: deducao,  Tipo: Alfanumérico, Obrig: Não, Tam: 15)</t>
  </si>
  <si>
    <t>AH03</t>
  </si>
  <si>
    <t>cdArt</t>
  </si>
  <si>
    <t>Código ART.</t>
  </si>
  <si>
    <t>servPrestViaPublica  (Pai: constrciv,  Tipo: Alfanumérico, Obrig: Sim, Tam: 15)</t>
  </si>
  <si>
    <t>tpEmpreitada  (Pai: constrciv,  Tipo: Numérico, Obrig: Sim, Tam: 1)</t>
  </si>
  <si>
    <t>AI01</t>
  </si>
  <si>
    <t>Dedução</t>
  </si>
  <si>
    <t>tipo  (Pai: deducao,  Tipo: Numérico, Obrig: Sim, Tam: 1)</t>
  </si>
  <si>
    <t>AI02</t>
  </si>
  <si>
    <t>ded</t>
  </si>
  <si>
    <t>Valores Possíveis:
1 - Valor
2 - Porcentagem</t>
  </si>
  <si>
    <t>modal  (Pai: deducao,  Tipo: Numérico, Obrig: Sim, Tam: 1)</t>
  </si>
  <si>
    <t>AI03</t>
  </si>
  <si>
    <t>tpDed</t>
  </si>
  <si>
    <t>Caso a dedução for por “Valor” os valores possíveis são :
1 - Despesas com Materiais
2 - Despesas com Sub-empreitada
Caso a dedução for por “Percentual” informar o campo com valor 0 (zero)</t>
  </si>
  <si>
    <t>cpfcnpj  (Pai: deducao,  Tipo: Numérico, Obrig: Não, Tam: 14)</t>
  </si>
  <si>
    <t>AI04</t>
  </si>
  <si>
    <t>cpfRef</t>
  </si>
  <si>
    <t>Informar CPF ou CNPJ de referencia.</t>
  </si>
  <si>
    <t>AI05</t>
  </si>
  <si>
    <t>cnpjRef</t>
  </si>
  <si>
    <t>numeronf  (Pai: deducao,  Tipo: Numérico, Obrig: Não, Tam: 9)</t>
  </si>
  <si>
    <t>AI06</t>
  </si>
  <si>
    <t>nNfRef</t>
  </si>
  <si>
    <t>Número da Nota Fiscal de Referência.</t>
  </si>
  <si>
    <t>totalnf  (Pai: deducao,  Tipo: Numérico, Obrig: Sim, Tam: 15, 2)</t>
  </si>
  <si>
    <t>AI07</t>
  </si>
  <si>
    <t>vlTtRef</t>
  </si>
  <si>
    <t>Valor total de referencia.</t>
  </si>
  <si>
    <t>percentual  (Pai: deducao,  Tipo: Numérico, Obrig: Sim, Tam: 15, 2)</t>
  </si>
  <si>
    <t>AI08</t>
  </si>
  <si>
    <t>perCref</t>
  </si>
  <si>
    <t>Percentual a Deduzir.</t>
  </si>
  <si>
    <t>valor  (Pai: deducao,  Tipo: Numérico, Obrig: Sim, Tam: 15, 2)</t>
  </si>
  <si>
    <t>AI09</t>
  </si>
  <si>
    <t>Valor a ser Deduzido.</t>
  </si>
  <si>
    <t>valtotdoc  (Pai: valores,  Tipo: Numérico, Obrig: Sim, Tam: 15, 2)</t>
  </si>
  <si>
    <t>AJ02</t>
  </si>
  <si>
    <t>vlServicos</t>
  </si>
  <si>
    <t>Valor total da RPS em R$.</t>
  </si>
  <si>
    <t>pis  (Pai: valores,  Tipo: Numérico, Obrig: Sim, Tam: 15, 2)</t>
  </si>
  <si>
    <t>AJ04</t>
  </si>
  <si>
    <t>vlPIS</t>
  </si>
  <si>
    <t>Valor da retenção do PIS em R$. Informação declaratória.</t>
  </si>
  <si>
    <t>cofins  (Pai: valores,  Tipo: Numérico, Obrig: Sim, Tam: 15, 2)</t>
  </si>
  <si>
    <t>AJ05</t>
  </si>
  <si>
    <t>vlCOFINS</t>
  </si>
  <si>
    <t>Valor da retenção do COFINS em R$. Informação declaratória.</t>
  </si>
  <si>
    <t>inss  (Pai: valores,  Tipo: Numérico, Obrig: Sim, Tam: 15, 2)</t>
  </si>
  <si>
    <t>AJ06</t>
  </si>
  <si>
    <t>vlINSS</t>
  </si>
  <si>
    <t>Valor da retenção do INSS em R$. Informação declaratória.</t>
  </si>
  <si>
    <t>ir  (Pai: valores,  Tipo: Numérico, Obrig: Sim, Tam: 15, 2)</t>
  </si>
  <si>
    <t>AJ07</t>
  </si>
  <si>
    <t>vlIR</t>
  </si>
  <si>
    <t>Valor da retenção do IR em R$. Informação declaratória.</t>
  </si>
  <si>
    <t>csll  (Pai: valores,  Tipo: Numérico, Obrig: Sim, Tam: 15, 2)</t>
  </si>
  <si>
    <t>AJ08</t>
  </si>
  <si>
    <t>vlCSLL</t>
  </si>
  <si>
    <t>Valor da retenção do CSLL em R$. Informação declaratória.</t>
  </si>
  <si>
    <t>issRet  (Pai: valores,  Tipo: Numérico, Obrig: Sim, Tam: 1)</t>
  </si>
  <si>
    <t>iss  (Pai: valores,  Tipo: Numérico, Obrig: Sim, Tam: 15, 2)</t>
  </si>
  <si>
    <t>AJ10</t>
  </si>
  <si>
    <t>Valor do ISS em R$.</t>
  </si>
  <si>
    <t>issret  (Pai: valores,  Tipo: Numérico, Obrig: Sim, Tam: 15, 2)</t>
  </si>
  <si>
    <t>AJ11</t>
  </si>
  <si>
    <t>Valor do ISS a ser retido.</t>
  </si>
  <si>
    <t>outrret  (Pai: valores,  Tipo: Numérico, Obrig: Sim, Tam: 15, 2)</t>
  </si>
  <si>
    <t>AJ12</t>
  </si>
  <si>
    <t>outrasRet</t>
  </si>
  <si>
    <t>Outras retenções na Fonte. Informação Declaratória.</t>
  </si>
  <si>
    <t>baseCalculo  (Pai: valores,  Tipo: Numérico, Obrig: Sim, Tam: 15,2)</t>
  </si>
  <si>
    <t>vliquiNFSe  (Pai: valores,  Tipo: Numérico, Obrig: Sim, Tam: 15,2)</t>
  </si>
  <si>
    <t>descincond  (Pai: deducoes,  Tipo: Numérico, Obrig: Sim, Tam: 15, 2)</t>
  </si>
  <si>
    <t>AJ15</t>
  </si>
  <si>
    <t>desIncond</t>
  </si>
  <si>
    <t>Valor do desconto incondicionado.</t>
  </si>
  <si>
    <t>desccond  (Pai: deducoes,  Tipo: Numérico, Obrig: Sim, Tam: 15, 2)</t>
  </si>
  <si>
    <t>AJ16</t>
  </si>
  <si>
    <t>desCond</t>
  </si>
  <si>
    <t>Valor do desconto condicionado.</t>
  </si>
  <si>
    <t>itemListaServ  (Pai: valores,  Tipo: Alfanumérico, Obrig: Sim, Tam: 5)</t>
  </si>
  <si>
    <t>AJ17</t>
  </si>
  <si>
    <t>itemListaServ</t>
  </si>
  <si>
    <t>cnae  (Pai: valores,  Tipo: Numérico, Obrig: Sim, Tam: 9)</t>
  </si>
  <si>
    <t>AJ18</t>
  </si>
  <si>
    <t>cTributMun  (Pai: valores,  Tipo: Alfanumérico, Obrig: Sim, Tam: 20)</t>
  </si>
  <si>
    <t>AJ19</t>
  </si>
  <si>
    <t>aliqiss  (Pai: valores,  Tipo: Numérico, Obrig: Sim, Tam: 7, 4)</t>
  </si>
  <si>
    <t>AJ21</t>
  </si>
  <si>
    <t>alISS</t>
  </si>
  <si>
    <t>Valor percentual da alíquota do ISS.</t>
  </si>
  <si>
    <t>tipotrib  (Pai: identificacao,  Tipo: Numérico, Obrig: Sim, Tam: 1)</t>
  </si>
  <si>
    <t>aliqpis  (Pai: valores,  Tipo: Numérico, Obrig: Sim, Tam: 7, 4)</t>
  </si>
  <si>
    <t>AJ24</t>
  </si>
  <si>
    <t>Alíquota do PIS.</t>
  </si>
  <si>
    <t>aliqcof  (Pai: valores,  Tipo: Numérico, Obrig: Sim, Tam: 7, 4)</t>
  </si>
  <si>
    <t>AJ25</t>
  </si>
  <si>
    <t>Aliquota do COFINS.</t>
  </si>
  <si>
    <t>aliqir  (Pai: valores,  Tipo: Numérico, Obrig: Sim, Tam: 7, 4)</t>
  </si>
  <si>
    <t>AJ26</t>
  </si>
  <si>
    <t>Alíquota do IR.</t>
  </si>
  <si>
    <t>aliqcsll  (Pai: valores,  Tipo: Numérico, Obrig: Sim, Tam: 7, 4)</t>
  </si>
  <si>
    <t>AJ27</t>
  </si>
  <si>
    <t>Alíquota do CSLL.</t>
  </si>
  <si>
    <t>aliqinss  (Pai: valores,  Tipo: Numérico, Obrig: Sim, Tam: 7, 4)</t>
  </si>
  <si>
    <t>AJ28</t>
  </si>
  <si>
    <t>Alíquota do INSS.</t>
  </si>
  <si>
    <t>CodigoCfps  (Pai: valores,  Tipo: Numérico, Obrig: Sim, Tam: 3)</t>
  </si>
  <si>
    <t>municipio  (Pai: prestacao,  Tipo: Alfanumérico, Obrig: Sim, Tam: 50)</t>
  </si>
  <si>
    <t>cTipoLancamento  (Pai: valores,  Tipo: Alfanumérico, Obrig: Sim, Tam: 3)</t>
  </si>
  <si>
    <t>cExISS  (Pai: valores,  Tipo: Numérico, Obrig: Sim, Tam: 2)</t>
  </si>
  <si>
    <t>numproc  (Pai: prestador,  Tipo: Alfanumérico, Obrig: Não, Tam: 30)</t>
  </si>
  <si>
    <t>AJ37</t>
  </si>
  <si>
    <t>nProcesso</t>
  </si>
  <si>
    <t>logradouro  (Pai: prestacao,  Tipo: Alfanumérico, Obrig: Sim, Tam: 100)</t>
  </si>
  <si>
    <t>AJ38</t>
  </si>
  <si>
    <t>Endereço de prestação do serviço.</t>
  </si>
  <si>
    <t>numend  (Pai: prestacao,  Tipo: Alfanumérico, Obrig: Sim, Tam: 9)</t>
  </si>
  <si>
    <t>AJ39</t>
  </si>
  <si>
    <t>Número do endereço de prestação do serviço.</t>
  </si>
  <si>
    <t>complend  (Pai: prestacao,  Tipo: Alfanumérico, Obrig: Sim, Tam: 30)</t>
  </si>
  <si>
    <t>AJ40</t>
  </si>
  <si>
    <t>Complemento do endereço de prestação do serviço.</t>
  </si>
  <si>
    <t>bairro  (Pai: prestacao,  Tipo: Alfanumérico, Obrig: Sim, Tam: 50)</t>
  </si>
  <si>
    <t>AJ41</t>
  </si>
  <si>
    <t>Bairro do endereço de prestação do serviço.</t>
  </si>
  <si>
    <t>AJ42</t>
  </si>
  <si>
    <t>Código IBGE do município de prestação do serviço.</t>
  </si>
  <si>
    <t>uf  (Pai: prestacao,  Tipo: Alfanumérico, Obrig: Sim, Tam: 2)</t>
  </si>
  <si>
    <t>AJ43</t>
  </si>
  <si>
    <t>cUF</t>
  </si>
  <si>
    <t>UF do município de prestação do serviço.</t>
  </si>
  <si>
    <t>cep  (Pai: prestacao,  Tipo: Numérico, Obrig: Sim, Tam: 10)</t>
  </si>
  <si>
    <t>AJ44</t>
  </si>
  <si>
    <t>cCep</t>
  </si>
  <si>
    <t>CEP do endereço de prestação do serviço.</t>
  </si>
  <si>
    <t>AK01</t>
  </si>
  <si>
    <t>Descrição RPS</t>
  </si>
  <si>
    <t>descricao  (Pai: infcompl,  Tipo: Alfanumérico, Obrig: Sim, Tam: 2000)</t>
  </si>
  <si>
    <t>AK02</t>
  </si>
  <si>
    <t>desRPS</t>
  </si>
  <si>
    <t>Descrição/ Dados Complementares do RPS.</t>
  </si>
  <si>
    <t>AL01</t>
  </si>
  <si>
    <t>Faturas do Serviço</t>
  </si>
  <si>
    <t>numero  (Pai: fatura,  Tipo: Numérico, Obrig: Sim, Tam: 6)</t>
  </si>
  <si>
    <t>AL02</t>
  </si>
  <si>
    <t>nSequencial</t>
  </si>
  <si>
    <t>Número sequencial das faturas.</t>
  </si>
  <si>
    <t>parcela  (Pai: pagamento,  Tipo: Numérico, Obrig: Sim, Tam: 2)</t>
  </si>
  <si>
    <t>AL03</t>
  </si>
  <si>
    <t>nParcela</t>
  </si>
  <si>
    <t>Descrição numérica da percela para envio para a prefeitura.</t>
  </si>
  <si>
    <t>dtvenc  (Pai: pagamento,  Tipo: Data, Obrig: Sim, Tam: 10)</t>
  </si>
  <si>
    <t>AL04</t>
  </si>
  <si>
    <t>dtVencimento</t>
  </si>
  <si>
    <t>Data de vencimento da fatura.</t>
  </si>
  <si>
    <t>valor  (Pai: fatura,  Tipo: Numérico, Obrig: Sim, Tam: 15, 2)</t>
  </si>
  <si>
    <t>AL05</t>
  </si>
  <si>
    <t>vlFatura</t>
  </si>
  <si>
    <t>Valor da fatura.</t>
  </si>
  <si>
    <t>AZ01</t>
  </si>
  <si>
    <t>complementar</t>
  </si>
  <si>
    <t>Info complementar</t>
  </si>
  <si>
    <t>observacao  (Pai: infcompl,  Tipo: Alfanumérico, Obrig: Não, Tam: 255)</t>
  </si>
  <si>
    <t>AZ02</t>
  </si>
  <si>
    <t>Campo livre para informações adicionais, a ser apresentado apenas no RPS.</t>
  </si>
  <si>
    <t>1.88.0</t>
  </si>
  <si>
    <t>Ericka Carmo</t>
  </si>
  <si>
    <t>valpisret</t>
  </si>
  <si>
    <t xml:space="preserve">Valor do PIS Retido em R$. Informação declaratória. </t>
  </si>
  <si>
    <t>valcofinsret</t>
  </si>
  <si>
    <t>valoores</t>
  </si>
  <si>
    <t>Valor do COFINS Retido em R$. Informação declaratória.</t>
  </si>
  <si>
    <t>valcsllret</t>
  </si>
  <si>
    <t>Valor da retenção do CSLL em R$. Informação declaratória.
Caso existam valores de retenção de PIS, COFINS e/ou CSLL, eles deverão ser somados e o resultado informado no campo correspondente, conforme orientação da NT 007</t>
  </si>
  <si>
    <t>Campo Não utilizado no layout Nacional</t>
  </si>
  <si>
    <t>Campo utilizado no layout Nacional</t>
  </si>
  <si>
    <t>Inclusão de campos para fins de retenção propria do municípcio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</si>
</sst>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1"/>
      <color theme="1"/>
      <name val="Calibri"/>
      <family val="2"/>
      <scheme val="minor"/>
    </font>
    <font>
      <sz val="10"/>
      <name val="Arial"/>
      <family val="2"/>
    </font>
    <font>
      <sz val="11"/>
      <color rgb="FFFF0000"/>
      <name val="Calibri"/>
      <family val="2"/>
      <scheme val="minor"/>
    </font>
    <font>
      <b/>
      <sz val="11"/>
      <color theme="1"/>
      <name val="Calibri"/>
      <family val="2"/>
      <scheme val="minor"/>
    </font>
    <font>
      <sz val="10"/>
      <name val="Trebuchet MS"/>
      <family val="2"/>
    </font>
    <font>
      <b/>
      <sz val="10"/>
      <name val="Trebuchet MS"/>
      <family val="2"/>
    </font>
    <font>
      <sz val="11"/>
      <color theme="0"/>
      <name val="Trebuchet MS"/>
      <family val="2"/>
    </font>
    <font>
      <sz val="10"/>
      <color theme="1"/>
      <name val="Trebuchet MS"/>
      <family val="2"/>
    </font>
    <font>
      <sz val="10"/>
      <color theme="4" tint="-0.249977111117893"/>
      <name val="Trebuchet MS"/>
      <family val="2"/>
    </font>
    <font>
      <sz val="10"/>
      <color rgb="FFFF0000"/>
      <name val="Trebuchet MS"/>
      <family val="2"/>
    </font>
    <font>
      <strike/>
      <sz val="10"/>
      <name val="Trebuchet MS"/>
      <family val="2"/>
    </font>
    <font>
      <sz val="10"/>
      <color rgb="FF002060"/>
      <name val="Trebuchet MS"/>
      <family val="2"/>
    </font>
    <font>
      <sz val="10"/>
      <color rgb="FF0070C0"/>
      <name val="Trebuchet MS"/>
      <family val="2"/>
    </font>
    <font>
      <sz val="10"/>
      <color theme="0"/>
      <name val="Trebuchet MS"/>
      <family val="2"/>
    </font>
    <font>
      <sz val="11"/>
      <color rgb="FFC00000"/>
      <name val="Calibri"/>
      <family val="2"/>
      <scheme val="minor"/>
    </font>
    <font>
      <sz val="11"/>
      <color rgb="FF0070C0"/>
      <name val="Calibri"/>
      <family val="2"/>
      <scheme val="minor"/>
    </font>
    <font>
      <sz val="10"/>
      <color theme="3"/>
      <name val="Trebuchet MS"/>
      <family val="2"/>
    </font>
    <font>
      <sz val="11"/>
      <name val="Calibri"/>
      <family val="2"/>
      <scheme val="minor"/>
    </font>
    <font>
      <b/>
      <sz val="11"/>
      <name val="Calibri"/>
      <family val="2"/>
      <scheme val="minor"/>
    </font>
    <font>
      <sz val="10"/>
      <color rgb="FFC00000"/>
      <name val="Trebuchet MS"/>
      <family val="2"/>
    </font>
    <font>
      <u/>
      <sz val="7.7"/>
      <color theme="10"/>
      <name val="Calibri"/>
      <family val="2"/>
    </font>
    <font>
      <u/>
      <sz val="7.7"/>
      <color theme="2"/>
      <name val="Calibri"/>
      <family val="2"/>
    </font>
    <font>
      <sz val="18"/>
      <color theme="0"/>
      <name val="Trebuchet MS"/>
      <family val="2"/>
    </font>
    <font>
      <b/>
      <sz val="16"/>
      <color theme="0"/>
      <name val="Calibri"/>
      <family val="2"/>
      <scheme val="minor"/>
    </font>
    <font>
      <sz val="11"/>
      <color theme="1"/>
      <name val="Calibri"/>
      <family val="2"/>
      <scheme val="minor"/>
    </font>
    <font>
      <sz val="11"/>
      <color rgb="FFC00000"/>
      <name val="Calibri"/>
      <family val="2"/>
      <scheme val="minor"/>
    </font>
    <font>
      <sz val="11"/>
      <color theme="0"/>
      <name val="Calibri"/>
      <family val="2"/>
      <scheme val="minor"/>
    </font>
    <font>
      <b/>
      <sz val="11"/>
      <color theme="0"/>
      <name val="Calibri"/>
      <family val="2"/>
      <scheme val="minor"/>
    </font>
    <font>
      <sz val="11"/>
      <name val="Calibri"/>
      <family val="2"/>
    </font>
    <font>
      <sz val="11"/>
      <color rgb="FF333333"/>
      <name val="Arial"/>
      <family val="2"/>
    </font>
    <font>
      <sz val="11"/>
      <name val="Arial"/>
      <family val="2"/>
    </font>
    <font>
      <sz val="11"/>
      <color rgb="FF172B4D"/>
      <name val="Arial"/>
      <family val="2"/>
    </font>
    <font>
      <sz val="11"/>
      <color rgb="FF242424"/>
      <name val="Aptos Narrow"/>
      <family val="2"/>
    </font>
    <font>
      <sz val="11"/>
      <color rgb="FF000000"/>
      <name val="Calibri"/>
      <family val="2"/>
      <scheme val="minor"/>
    </font>
    <font>
      <sz val="10"/>
      <color rgb="FF000000"/>
      <name val="Trebuchet MS"/>
      <family val="2"/>
    </font>
    <font>
      <sz val="10"/>
      <color rgb="FF000000"/>
      <name val="Arial"/>
      <family val="2"/>
    </font>
    <font>
      <sz val="11"/>
      <color rgb="FF000000"/>
      <name val="Calibri"/>
      <family val="2"/>
    </font>
    <font>
      <sz val="11"/>
      <color rgb="FF1C1E21"/>
      <name val="Segoe UI"/>
      <family val="2"/>
    </font>
    <font>
      <sz val="11"/>
      <color rgb="FF000000"/>
      <name val="Aptos Narrow"/>
      <family val="2"/>
    </font>
    <font>
      <b/>
      <sz val="14"/>
      <color theme="1"/>
      <name val="Calibri"/>
      <family val="2"/>
      <scheme val="minor"/>
    </font>
    <font>
      <b/>
      <sz val="16"/>
      <color theme="1"/>
      <name val="Calibri"/>
      <family val="2"/>
      <scheme val="minor"/>
    </font>
    <font>
      <sz val="11"/>
      <color rgb="FF1C1E21"/>
      <name val="System-Ui"/>
      <charset val="1"/>
    </font>
    <font>
      <sz val="36"/>
      <color rgb="FF000000"/>
      <name val="Arial"/>
      <family val="2"/>
    </font>
    <font>
      <sz val="11"/>
      <color rgb="FF000000"/>
      <name val="Arial"/>
      <family val="2"/>
    </font>
    <font>
      <b/>
      <sz val="11"/>
      <color rgb="FF000000"/>
      <name val="Arial"/>
      <family val="2"/>
    </font>
    <font>
      <b/>
      <sz val="11"/>
      <name val="Arial"/>
      <family val="2"/>
    </font>
    <font>
      <sz val="11"/>
      <name val="Arial"/>
      <family val="2"/>
    </font>
    <font>
      <b/>
      <sz val="11"/>
      <color theme="1"/>
      <name val="Arial"/>
      <family val="2"/>
    </font>
    <font>
      <sz val="10"/>
      <color theme="1"/>
      <name val="Arial"/>
      <family val="2"/>
    </font>
    <font>
      <sz val="11"/>
      <color theme="1"/>
      <name val="Arial"/>
      <family val="2"/>
    </font>
    <font>
      <b/>
      <strike/>
      <sz val="11"/>
      <color theme="1"/>
      <name val="Arial"/>
      <family val="2"/>
    </font>
    <font>
      <sz val="14"/>
      <name val="Trebuchet MS"/>
      <family val="2"/>
    </font>
    <font>
      <b/>
      <sz val="16"/>
      <color theme="1" tint="4.9989318521683403E-2"/>
      <name val="Calibri"/>
      <family val="2"/>
      <scheme val="minor"/>
    </font>
    <font>
      <b/>
      <sz val="11"/>
      <color theme="1" tint="4.9989318521683403E-2"/>
      <name val="Calibri"/>
      <family val="2"/>
      <scheme val="minor"/>
    </font>
    <font>
      <b/>
      <sz val="14"/>
      <color theme="1"/>
      <name val="Trebuchet MS"/>
      <family val="2"/>
    </font>
  </fonts>
  <fills count="27">
    <fill>
      <patternFill patternType="none"/>
    </fill>
    <fill>
      <patternFill patternType="gray125"/>
    </fill>
    <fill>
      <patternFill patternType="solid">
        <fgColor indexed="22"/>
        <bgColor indexed="64"/>
      </patternFill>
    </fill>
    <fill>
      <patternFill patternType="solid">
        <fgColor theme="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C000"/>
        <bgColor indexed="64"/>
      </patternFill>
    </fill>
    <fill>
      <patternFill patternType="solid">
        <fgColor theme="8"/>
        <bgColor indexed="64"/>
      </patternFill>
    </fill>
    <fill>
      <patternFill patternType="solid">
        <fgColor rgb="FFFFFF00"/>
        <bgColor indexed="64"/>
      </patternFill>
    </fill>
    <fill>
      <patternFill patternType="solid">
        <fgColor theme="9"/>
        <bgColor indexed="64"/>
      </patternFill>
    </fill>
    <fill>
      <patternFill patternType="solid">
        <fgColor theme="6"/>
        <bgColor indexed="64"/>
      </patternFill>
    </fill>
    <fill>
      <patternFill patternType="solid">
        <fgColor theme="0" tint="-0.34998626667073579"/>
        <bgColor indexed="64"/>
      </patternFill>
    </fill>
    <fill>
      <patternFill patternType="solid">
        <fgColor rgb="FFF321C6"/>
        <bgColor indexed="64"/>
      </patternFill>
    </fill>
    <fill>
      <patternFill patternType="solid">
        <fgColor rgb="FF00B050"/>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theme="9" tint="-0.499984740745262"/>
        <bgColor indexed="64"/>
      </patternFill>
    </fill>
    <fill>
      <patternFill patternType="solid">
        <fgColor theme="8" tint="0.39997558519241921"/>
        <bgColor indexed="64"/>
      </patternFill>
    </fill>
    <fill>
      <patternFill patternType="solid">
        <fgColor theme="1" tint="0.499984740745262"/>
        <bgColor indexed="64"/>
      </patternFill>
    </fill>
    <fill>
      <patternFill patternType="solid">
        <fgColor rgb="FFEBF2FA"/>
        <bgColor indexed="64"/>
      </patternFill>
    </fill>
    <fill>
      <patternFill patternType="solid">
        <fgColor theme="3"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thin">
        <color rgb="FF000000"/>
      </left>
      <right style="thin">
        <color rgb="FF000000"/>
      </right>
      <top/>
      <bottom style="thin">
        <color indexed="64"/>
      </bottom>
      <diagonal/>
    </border>
    <border>
      <left style="thin">
        <color indexed="64"/>
      </left>
      <right/>
      <top style="thin">
        <color indexed="64"/>
      </top>
      <bottom/>
      <diagonal/>
    </border>
    <border>
      <left style="thin">
        <color rgb="FF000000"/>
      </left>
      <right style="thin">
        <color rgb="FF000000"/>
      </right>
      <top/>
      <bottom/>
      <diagonal/>
    </border>
  </borders>
  <cellStyleXfs count="3">
    <xf numFmtId="0" fontId="0" fillId="0" borderId="0"/>
    <xf numFmtId="0" fontId="1" fillId="0" borderId="0"/>
    <xf numFmtId="0" fontId="20" fillId="0" borderId="0" applyNumberFormat="0" applyFill="0" applyBorder="0" applyAlignment="0" applyProtection="0">
      <alignment vertical="top"/>
      <protection locked="0"/>
    </xf>
  </cellStyleXfs>
  <cellXfs count="523">
    <xf numFmtId="0" fontId="0" fillId="0" borderId="0" xfId="0"/>
    <xf numFmtId="0" fontId="4" fillId="0" borderId="0" xfId="0" applyFont="1"/>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6" fillId="3" borderId="1" xfId="0" applyFont="1" applyFill="1" applyBorder="1" applyAlignment="1">
      <alignment horizontal="center" vertical="center"/>
    </xf>
    <xf numFmtId="49" fontId="6" fillId="3" borderId="1" xfId="0" applyNumberFormat="1" applyFont="1" applyFill="1" applyBorder="1" applyAlignment="1">
      <alignment horizontal="center" vertical="center"/>
    </xf>
    <xf numFmtId="0" fontId="6" fillId="3" borderId="1" xfId="0" applyFont="1" applyFill="1" applyBorder="1" applyAlignment="1">
      <alignment horizontal="left"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6" fillId="4" borderId="1" xfId="0" applyFont="1" applyFill="1" applyBorder="1" applyAlignment="1">
      <alignment horizontal="center" vertical="center"/>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6" fillId="5" borderId="1" xfId="0" applyFont="1" applyFill="1" applyBorder="1" applyAlignment="1">
      <alignment horizontal="center" vertical="center"/>
    </xf>
    <xf numFmtId="49" fontId="6" fillId="5" borderId="1" xfId="0" applyNumberFormat="1" applyFont="1" applyFill="1" applyBorder="1" applyAlignment="1">
      <alignment horizontal="center" vertical="center"/>
    </xf>
    <xf numFmtId="0" fontId="6" fillId="5" borderId="1" xfId="0" applyFont="1" applyFill="1" applyBorder="1" applyAlignment="1">
      <alignment horizontal="left" vertical="center" wrapText="1"/>
    </xf>
    <xf numFmtId="0" fontId="5" fillId="0" borderId="0" xfId="0" applyFont="1"/>
    <xf numFmtId="0" fontId="9" fillId="0" borderId="0" xfId="0" applyFont="1"/>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left" vertical="center" wrapText="1"/>
    </xf>
    <xf numFmtId="49" fontId="5" fillId="0" borderId="0" xfId="0" applyNumberFormat="1" applyFont="1" applyAlignment="1">
      <alignment horizontal="center" vertical="center"/>
    </xf>
    <xf numFmtId="0" fontId="4" fillId="6" borderId="1" xfId="1" applyFont="1" applyFill="1" applyBorder="1" applyAlignment="1">
      <alignment horizontal="left" vertical="center" wrapText="1"/>
    </xf>
    <xf numFmtId="0" fontId="4" fillId="6" borderId="1" xfId="0" applyFont="1" applyFill="1" applyBorder="1" applyAlignment="1">
      <alignment horizontal="center" vertical="center"/>
    </xf>
    <xf numFmtId="0" fontId="4" fillId="6" borderId="1" xfId="1" applyFont="1" applyFill="1" applyBorder="1" applyAlignment="1">
      <alignment horizontal="center" vertical="center"/>
    </xf>
    <xf numFmtId="49" fontId="4" fillId="6" borderId="1" xfId="0" applyNumberFormat="1" applyFont="1" applyFill="1" applyBorder="1" applyAlignment="1">
      <alignment horizontal="center" vertical="center"/>
    </xf>
    <xf numFmtId="0" fontId="4" fillId="6" borderId="1" xfId="0" applyFont="1" applyFill="1" applyBorder="1" applyAlignment="1">
      <alignment horizontal="left" vertical="center" wrapText="1"/>
    </xf>
    <xf numFmtId="49" fontId="4" fillId="6" borderId="1" xfId="1" applyNumberFormat="1" applyFont="1" applyFill="1" applyBorder="1" applyAlignment="1">
      <alignment horizontal="center" vertical="center"/>
    </xf>
    <xf numFmtId="0" fontId="8" fillId="6" borderId="1" xfId="0" applyFont="1" applyFill="1" applyBorder="1" applyAlignment="1">
      <alignment horizontal="center" vertical="center"/>
    </xf>
    <xf numFmtId="49" fontId="4" fillId="6" borderId="1" xfId="1" applyNumberFormat="1" applyFont="1" applyFill="1" applyBorder="1" applyAlignment="1">
      <alignment horizontal="left" vertical="center"/>
    </xf>
    <xf numFmtId="49" fontId="4" fillId="6" borderId="1" xfId="1" applyNumberFormat="1"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wrapText="1"/>
    </xf>
    <xf numFmtId="49" fontId="7" fillId="6" borderId="1" xfId="0" applyNumberFormat="1" applyFont="1" applyFill="1" applyBorder="1" applyAlignment="1">
      <alignment horizontal="center" vertical="center"/>
    </xf>
    <xf numFmtId="0" fontId="4" fillId="6" borderId="1" xfId="0" applyFont="1" applyFill="1" applyBorder="1" applyAlignment="1">
      <alignment horizontal="left" vertical="center"/>
    </xf>
    <xf numFmtId="0" fontId="4" fillId="6" borderId="2" xfId="0" applyFont="1" applyFill="1" applyBorder="1" applyAlignment="1">
      <alignment horizontal="left" vertical="center" wrapText="1"/>
    </xf>
    <xf numFmtId="0" fontId="11" fillId="6" borderId="1" xfId="1" applyFont="1" applyFill="1" applyBorder="1" applyAlignment="1">
      <alignment horizontal="center" vertical="center"/>
    </xf>
    <xf numFmtId="0" fontId="12" fillId="6" borderId="1" xfId="1" applyFont="1" applyFill="1" applyBorder="1" applyAlignment="1">
      <alignment horizontal="left" vertical="center" wrapText="1"/>
    </xf>
    <xf numFmtId="0" fontId="4" fillId="6" borderId="2" xfId="0" applyFont="1" applyFill="1" applyBorder="1" applyAlignment="1">
      <alignment horizontal="center" vertical="center"/>
    </xf>
    <xf numFmtId="49" fontId="4" fillId="6" borderId="2" xfId="0" applyNumberFormat="1" applyFont="1" applyFill="1" applyBorder="1" applyAlignment="1">
      <alignment horizontal="center" vertical="center"/>
    </xf>
    <xf numFmtId="0" fontId="4" fillId="6" borderId="4" xfId="0" applyFont="1" applyFill="1" applyBorder="1" applyAlignment="1">
      <alignment horizontal="center" vertical="center"/>
    </xf>
    <xf numFmtId="0" fontId="4" fillId="6" borderId="4" xfId="1" applyFont="1" applyFill="1" applyBorder="1" applyAlignment="1">
      <alignment horizontal="center" vertical="center"/>
    </xf>
    <xf numFmtId="0" fontId="4" fillId="6" borderId="2" xfId="0" applyFont="1" applyFill="1" applyBorder="1" applyAlignment="1">
      <alignment vertical="center" wrapText="1"/>
    </xf>
    <xf numFmtId="0" fontId="0" fillId="6" borderId="3" xfId="0" applyFill="1" applyBorder="1"/>
    <xf numFmtId="0" fontId="3" fillId="0" borderId="9" xfId="0" applyFont="1" applyBorder="1" applyAlignment="1">
      <alignment vertical="center" wrapText="1"/>
    </xf>
    <xf numFmtId="0" fontId="3" fillId="0" borderId="10" xfId="0" applyFont="1"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14" fillId="0" borderId="0" xfId="0" applyFont="1"/>
    <xf numFmtId="0" fontId="2" fillId="0" borderId="0" xfId="0" applyFont="1"/>
    <xf numFmtId="0" fontId="2" fillId="11" borderId="0" xfId="0" applyFont="1" applyFill="1"/>
    <xf numFmtId="0" fontId="9" fillId="0" borderId="1" xfId="0" applyFont="1" applyBorder="1" applyAlignment="1">
      <alignment horizontal="center" vertical="center"/>
    </xf>
    <xf numFmtId="0" fontId="9" fillId="6" borderId="1" xfId="0" applyFont="1" applyFill="1" applyBorder="1" applyAlignment="1">
      <alignment horizontal="center" vertical="center"/>
    </xf>
    <xf numFmtId="49" fontId="9" fillId="6" borderId="1" xfId="1" applyNumberFormat="1" applyFont="1" applyFill="1" applyBorder="1" applyAlignment="1">
      <alignment horizontal="center" vertical="center"/>
    </xf>
    <xf numFmtId="0" fontId="9" fillId="6" borderId="1" xfId="1" applyFont="1" applyFill="1" applyBorder="1" applyAlignment="1">
      <alignment horizontal="center" vertical="center"/>
    </xf>
    <xf numFmtId="0" fontId="9" fillId="6" borderId="1" xfId="1" applyFont="1" applyFill="1" applyBorder="1" applyAlignment="1">
      <alignment horizontal="left" vertical="center" wrapText="1"/>
    </xf>
    <xf numFmtId="0" fontId="15" fillId="0" borderId="0" xfId="0" applyFont="1"/>
    <xf numFmtId="0" fontId="15" fillId="0" borderId="11" xfId="0" applyFont="1" applyBorder="1" applyAlignment="1">
      <alignment vertical="center" wrapText="1"/>
    </xf>
    <xf numFmtId="0" fontId="16" fillId="0" borderId="1" xfId="0" applyFont="1" applyBorder="1" applyAlignment="1">
      <alignment horizontal="left" vertical="center" wrapText="1"/>
    </xf>
    <xf numFmtId="0" fontId="16" fillId="6" borderId="1" xfId="1" applyFont="1" applyFill="1" applyBorder="1" applyAlignment="1">
      <alignment horizontal="left" vertical="center" wrapText="1"/>
    </xf>
    <xf numFmtId="0" fontId="0" fillId="10" borderId="6" xfId="0" applyFill="1" applyBorder="1"/>
    <xf numFmtId="0" fontId="0" fillId="10" borderId="7" xfId="0" applyFill="1" applyBorder="1"/>
    <xf numFmtId="0" fontId="0" fillId="10" borderId="8" xfId="0" applyFill="1" applyBorder="1"/>
    <xf numFmtId="0" fontId="0" fillId="9" borderId="6" xfId="0" applyFill="1" applyBorder="1"/>
    <xf numFmtId="0" fontId="0" fillId="9" borderId="7" xfId="0" applyFill="1" applyBorder="1"/>
    <xf numFmtId="0" fontId="0" fillId="9" borderId="8" xfId="0" applyFill="1" applyBorder="1"/>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top"/>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4" fillId="13" borderId="1" xfId="0" applyFont="1" applyFill="1" applyBorder="1" applyAlignment="1">
      <alignment horizontal="center" vertical="center"/>
    </xf>
    <xf numFmtId="49" fontId="4" fillId="13" borderId="1" xfId="0" applyNumberFormat="1" applyFont="1" applyFill="1" applyBorder="1" applyAlignment="1">
      <alignment horizontal="center" vertical="center"/>
    </xf>
    <xf numFmtId="0" fontId="4" fillId="13" borderId="1" xfId="0" applyFont="1" applyFill="1" applyBorder="1" applyAlignment="1">
      <alignment horizontal="left" vertical="center" wrapText="1"/>
    </xf>
    <xf numFmtId="0" fontId="4" fillId="13" borderId="1" xfId="0" applyFont="1" applyFill="1" applyBorder="1" applyAlignment="1">
      <alignment horizontal="left" vertical="top"/>
    </xf>
    <xf numFmtId="0" fontId="4" fillId="13" borderId="1" xfId="0" applyFont="1" applyFill="1" applyBorder="1" applyAlignment="1">
      <alignment horizontal="left" vertical="top" wrapText="1"/>
    </xf>
    <xf numFmtId="49" fontId="9" fillId="0" borderId="1" xfId="0" applyNumberFormat="1" applyFont="1" applyBorder="1" applyAlignment="1">
      <alignment horizontal="center" vertical="center"/>
    </xf>
    <xf numFmtId="0" fontId="9" fillId="0" borderId="1" xfId="0" applyFont="1" applyBorder="1" applyAlignment="1">
      <alignment horizontal="left" vertical="top"/>
    </xf>
    <xf numFmtId="0" fontId="9" fillId="0" borderId="1" xfId="0" applyFont="1" applyBorder="1" applyAlignment="1">
      <alignment horizontal="left" vertical="center" wrapText="1"/>
    </xf>
    <xf numFmtId="0" fontId="17" fillId="6" borderId="1" xfId="0" applyFont="1" applyFill="1" applyBorder="1" applyAlignment="1">
      <alignment vertical="center" wrapText="1"/>
    </xf>
    <xf numFmtId="0" fontId="17" fillId="6" borderId="1" xfId="0" applyFont="1" applyFill="1" applyBorder="1" applyAlignment="1">
      <alignment wrapText="1"/>
    </xf>
    <xf numFmtId="0" fontId="17" fillId="14" borderId="1" xfId="0" applyFont="1" applyFill="1" applyBorder="1" applyAlignment="1">
      <alignment vertical="center" wrapText="1"/>
    </xf>
    <xf numFmtId="0" fontId="17" fillId="14" borderId="1" xfId="0" applyFont="1" applyFill="1" applyBorder="1" applyAlignment="1">
      <alignment wrapText="1"/>
    </xf>
    <xf numFmtId="0" fontId="4" fillId="8" borderId="1" xfId="0" applyFont="1" applyFill="1" applyBorder="1" applyAlignment="1">
      <alignment horizontal="center" vertical="center"/>
    </xf>
    <xf numFmtId="0" fontId="4" fillId="8" borderId="1" xfId="0" applyFont="1" applyFill="1" applyBorder="1" applyAlignment="1">
      <alignment horizontal="left" vertical="center" wrapText="1"/>
    </xf>
    <xf numFmtId="0" fontId="4" fillId="13" borderId="14" xfId="0" applyFont="1" applyFill="1" applyBorder="1" applyAlignment="1">
      <alignment horizontal="left" vertical="center" wrapText="1"/>
    </xf>
    <xf numFmtId="0" fontId="4" fillId="8" borderId="14" xfId="0" applyFont="1" applyFill="1" applyBorder="1" applyAlignment="1">
      <alignment horizontal="left" vertical="center"/>
    </xf>
    <xf numFmtId="0" fontId="4" fillId="6" borderId="14" xfId="0" applyFont="1" applyFill="1" applyBorder="1" applyAlignment="1">
      <alignment horizontal="left" vertical="center"/>
    </xf>
    <xf numFmtId="0" fontId="9" fillId="6" borderId="14" xfId="0" applyFont="1" applyFill="1" applyBorder="1" applyAlignment="1">
      <alignment horizontal="left" vertical="center"/>
    </xf>
    <xf numFmtId="0" fontId="9" fillId="6" borderId="1" xfId="0" applyFont="1" applyFill="1" applyBorder="1" applyAlignment="1">
      <alignment horizontal="left" vertical="center" wrapText="1"/>
    </xf>
    <xf numFmtId="0" fontId="0" fillId="0" borderId="0" xfId="0" applyAlignment="1">
      <alignment wrapText="1"/>
    </xf>
    <xf numFmtId="0" fontId="0" fillId="0" borderId="1" xfId="0" applyBorder="1" applyAlignment="1">
      <alignment wrapText="1"/>
    </xf>
    <xf numFmtId="0" fontId="0" fillId="11" borderId="1" xfId="0" applyFill="1" applyBorder="1" applyAlignment="1">
      <alignment wrapText="1"/>
    </xf>
    <xf numFmtId="0" fontId="21" fillId="0" borderId="0" xfId="2" applyFont="1" applyAlignment="1" applyProtection="1"/>
    <xf numFmtId="0" fontId="0" fillId="0" borderId="1" xfId="0" applyBorder="1"/>
    <xf numFmtId="0" fontId="0" fillId="11" borderId="1" xfId="0" applyFill="1" applyBorder="1"/>
    <xf numFmtId="0" fontId="0" fillId="12" borderId="1" xfId="0" applyFill="1" applyBorder="1"/>
    <xf numFmtId="0" fontId="0" fillId="13" borderId="1" xfId="0" applyFill="1" applyBorder="1"/>
    <xf numFmtId="0" fontId="0" fillId="0" borderId="2" xfId="0" applyBorder="1"/>
    <xf numFmtId="0" fontId="0" fillId="13" borderId="2" xfId="0" applyFill="1" applyBorder="1"/>
    <xf numFmtId="0" fontId="0" fillId="11" borderId="0" xfId="0" applyFill="1"/>
    <xf numFmtId="0" fontId="5" fillId="2" borderId="1" xfId="0" applyFont="1" applyFill="1" applyBorder="1" applyAlignment="1">
      <alignment horizontal="center" vertical="center" wrapText="1"/>
    </xf>
    <xf numFmtId="0" fontId="13" fillId="5" borderId="0" xfId="0" applyFont="1" applyFill="1" applyAlignment="1">
      <alignment horizontal="center" vertical="center"/>
    </xf>
    <xf numFmtId="0" fontId="13" fillId="5" borderId="0" xfId="0" applyFont="1" applyFill="1" applyAlignment="1">
      <alignment vertical="center"/>
    </xf>
    <xf numFmtId="0" fontId="4" fillId="0" borderId="14" xfId="0" applyFont="1" applyBorder="1" applyAlignment="1">
      <alignment horizontal="left" vertical="center"/>
    </xf>
    <xf numFmtId="0" fontId="4" fillId="0" borderId="14" xfId="0" applyFont="1" applyBorder="1" applyAlignment="1">
      <alignment horizontal="left" vertical="center" wrapText="1"/>
    </xf>
    <xf numFmtId="0" fontId="5" fillId="2" borderId="14" xfId="0" applyFont="1" applyFill="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wrapText="1"/>
    </xf>
    <xf numFmtId="0" fontId="4" fillId="0" borderId="1" xfId="0" applyFont="1" applyBorder="1" applyAlignment="1">
      <alignment horizontal="right" vertical="center"/>
    </xf>
    <xf numFmtId="0" fontId="17" fillId="14" borderId="3" xfId="0" applyFont="1" applyFill="1" applyBorder="1" applyAlignment="1">
      <alignment vertical="center" wrapText="1"/>
    </xf>
    <xf numFmtId="0" fontId="17" fillId="14" borderId="3" xfId="0" applyFont="1" applyFill="1" applyBorder="1" applyAlignment="1">
      <alignment wrapText="1"/>
    </xf>
    <xf numFmtId="0" fontId="5" fillId="2" borderId="14" xfId="0" applyFont="1" applyFill="1" applyBorder="1" applyAlignment="1">
      <alignment vertical="center"/>
    </xf>
    <xf numFmtId="0" fontId="5" fillId="2" borderId="15" xfId="0" applyFont="1" applyFill="1" applyBorder="1" applyAlignment="1">
      <alignment vertical="center"/>
    </xf>
    <xf numFmtId="0" fontId="4" fillId="0" borderId="15" xfId="0" applyFont="1" applyBorder="1" applyAlignment="1">
      <alignment vertical="center"/>
    </xf>
    <xf numFmtId="0" fontId="24" fillId="0" borderId="0" xfId="0" applyFont="1"/>
    <xf numFmtId="0" fontId="25" fillId="0" borderId="0" xfId="0" applyFont="1"/>
    <xf numFmtId="0" fontId="27" fillId="7" borderId="17" xfId="0" applyFont="1" applyFill="1" applyBorder="1" applyAlignment="1">
      <alignment horizontal="right" vertical="center" wrapText="1"/>
    </xf>
    <xf numFmtId="0" fontId="24" fillId="17" borderId="0" xfId="0" applyFont="1" applyFill="1"/>
    <xf numFmtId="0" fontId="28" fillId="0" borderId="1" xfId="0" applyFont="1" applyBorder="1" applyAlignment="1">
      <alignment vertical="center" wrapText="1"/>
    </xf>
    <xf numFmtId="0" fontId="24" fillId="0" borderId="1" xfId="0" applyFont="1" applyBorder="1"/>
    <xf numFmtId="0" fontId="24" fillId="0" borderId="1" xfId="0" applyFont="1" applyBorder="1" applyAlignment="1">
      <alignment horizontal="left" indent="2"/>
    </xf>
    <xf numFmtId="0" fontId="24" fillId="18" borderId="0" xfId="0" applyFont="1" applyFill="1"/>
    <xf numFmtId="0" fontId="24" fillId="18" borderId="1" xfId="0" applyFont="1" applyFill="1" applyBorder="1"/>
    <xf numFmtId="0" fontId="24" fillId="6" borderId="0" xfId="0" applyFont="1" applyFill="1"/>
    <xf numFmtId="0" fontId="29" fillId="6" borderId="0" xfId="0" applyFont="1" applyFill="1" applyAlignment="1">
      <alignment wrapText="1"/>
    </xf>
    <xf numFmtId="0" fontId="28" fillId="6" borderId="1" xfId="0" applyFont="1" applyFill="1" applyBorder="1" applyAlignment="1">
      <alignment vertical="center" wrapText="1"/>
    </xf>
    <xf numFmtId="0" fontId="29" fillId="6" borderId="1" xfId="0" applyFont="1" applyFill="1" applyBorder="1" applyAlignment="1">
      <alignment wrapText="1"/>
    </xf>
    <xf numFmtId="0" fontId="17" fillId="18" borderId="1" xfId="0" applyFont="1" applyFill="1" applyBorder="1" applyAlignment="1">
      <alignment vertical="center" wrapText="1"/>
    </xf>
    <xf numFmtId="0" fontId="26" fillId="19" borderId="0" xfId="0" applyFont="1" applyFill="1"/>
    <xf numFmtId="0" fontId="24" fillId="19" borderId="0" xfId="0" applyFont="1" applyFill="1"/>
    <xf numFmtId="0" fontId="17" fillId="20" borderId="1" xfId="0" applyFont="1" applyFill="1" applyBorder="1" applyAlignment="1">
      <alignment vertical="center"/>
    </xf>
    <xf numFmtId="0" fontId="24" fillId="11" borderId="0" xfId="0" applyFont="1" applyFill="1"/>
    <xf numFmtId="0" fontId="17" fillId="11" borderId="0" xfId="0" applyFont="1" applyFill="1" applyAlignment="1">
      <alignment vertical="center"/>
    </xf>
    <xf numFmtId="0" fontId="0" fillId="0" borderId="0" xfId="0" applyAlignment="1">
      <alignment horizontal="left" vertical="center" wrapText="1"/>
    </xf>
    <xf numFmtId="0" fontId="17" fillId="0" borderId="1" xfId="0" applyFont="1" applyBorder="1" applyAlignment="1">
      <alignment horizontal="left" vertical="center" wrapText="1" indent="2"/>
    </xf>
    <xf numFmtId="0" fontId="17" fillId="6" borderId="1" xfId="0" applyFont="1" applyFill="1" applyBorder="1" applyAlignment="1">
      <alignment horizontal="left" vertical="center" wrapText="1" indent="2"/>
    </xf>
    <xf numFmtId="0" fontId="17" fillId="9" borderId="1" xfId="0" applyFont="1" applyFill="1" applyBorder="1" applyAlignment="1">
      <alignment vertical="center"/>
    </xf>
    <xf numFmtId="0" fontId="24" fillId="22" borderId="0" xfId="0" applyFont="1" applyFill="1"/>
    <xf numFmtId="0" fontId="18" fillId="6" borderId="1" xfId="0" applyFont="1" applyFill="1" applyBorder="1" applyAlignment="1">
      <alignment horizontal="left" vertical="center" wrapText="1" indent="2"/>
    </xf>
    <xf numFmtId="3" fontId="17" fillId="0" borderId="1" xfId="0" applyNumberFormat="1" applyFont="1" applyBorder="1" applyAlignment="1">
      <alignment vertical="center" wrapText="1"/>
    </xf>
    <xf numFmtId="0" fontId="3" fillId="23" borderId="0" xfId="0" applyFont="1" applyFill="1"/>
    <xf numFmtId="0" fontId="3" fillId="11" borderId="0" xfId="0" applyFont="1" applyFill="1"/>
    <xf numFmtId="0" fontId="0" fillId="17" borderId="0" xfId="0" applyFill="1"/>
    <xf numFmtId="0" fontId="24" fillId="9" borderId="0" xfId="0" applyFont="1" applyFill="1"/>
    <xf numFmtId="0" fontId="24" fillId="9" borderId="1" xfId="0" applyFont="1" applyFill="1" applyBorder="1"/>
    <xf numFmtId="0" fontId="17" fillId="9" borderId="0" xfId="0" applyFont="1" applyFill="1" applyAlignment="1">
      <alignment vertical="center"/>
    </xf>
    <xf numFmtId="0" fontId="24" fillId="21" borderId="0" xfId="0" applyFont="1" applyFill="1" applyAlignment="1">
      <alignment horizontal="right"/>
    </xf>
    <xf numFmtId="0" fontId="24" fillId="9" borderId="2" xfId="0" applyFont="1" applyFill="1" applyBorder="1"/>
    <xf numFmtId="0" fontId="23" fillId="7" borderId="13" xfId="0" applyFont="1" applyFill="1" applyBorder="1" applyAlignment="1">
      <alignment horizontal="right" vertical="center" wrapText="1"/>
    </xf>
    <xf numFmtId="1" fontId="17" fillId="21" borderId="1" xfId="0" applyNumberFormat="1" applyFont="1" applyFill="1" applyBorder="1" applyAlignment="1">
      <alignment horizontal="right" vertical="center" wrapText="1"/>
    </xf>
    <xf numFmtId="0" fontId="17" fillId="15" borderId="1" xfId="0" applyFont="1" applyFill="1" applyBorder="1" applyAlignment="1">
      <alignment wrapText="1"/>
    </xf>
    <xf numFmtId="0" fontId="2" fillId="0" borderId="1" xfId="0" applyFont="1" applyBorder="1" applyAlignment="1">
      <alignment wrapText="1"/>
    </xf>
    <xf numFmtId="0" fontId="17" fillId="18" borderId="0" xfId="0" applyFont="1" applyFill="1" applyAlignment="1">
      <alignment vertical="center" wrapText="1"/>
    </xf>
    <xf numFmtId="0" fontId="17" fillId="22" borderId="0" xfId="0" applyFont="1" applyFill="1" applyAlignment="1">
      <alignment vertical="center" wrapText="1"/>
    </xf>
    <xf numFmtId="0" fontId="18" fillId="6" borderId="3" xfId="0" applyFont="1" applyFill="1" applyBorder="1" applyAlignment="1">
      <alignment vertical="center" wrapText="1"/>
    </xf>
    <xf numFmtId="0" fontId="18" fillId="6" borderId="1" xfId="0" applyFont="1" applyFill="1" applyBorder="1" applyAlignment="1">
      <alignment vertical="center" wrapText="1"/>
    </xf>
    <xf numFmtId="0" fontId="17" fillId="0" borderId="1" xfId="0" applyFont="1" applyBorder="1" applyAlignment="1">
      <alignment horizontal="left" vertical="center" wrapText="1"/>
    </xf>
    <xf numFmtId="3" fontId="17" fillId="6" borderId="1" xfId="0" applyNumberFormat="1" applyFont="1" applyFill="1" applyBorder="1" applyAlignment="1">
      <alignment vertical="center" wrapText="1"/>
    </xf>
    <xf numFmtId="0" fontId="17" fillId="6" borderId="1" xfId="0" applyFont="1" applyFill="1" applyBorder="1" applyAlignment="1">
      <alignment horizontal="left" vertical="center" wrapText="1"/>
    </xf>
    <xf numFmtId="0" fontId="17" fillId="6" borderId="2" xfId="0" applyFont="1" applyFill="1" applyBorder="1" applyAlignment="1">
      <alignment horizontal="left" vertical="center" wrapText="1" indent="2"/>
    </xf>
    <xf numFmtId="0" fontId="17" fillId="6" borderId="2" xfId="0" applyFont="1" applyFill="1" applyBorder="1" applyAlignment="1">
      <alignment vertical="center" wrapText="1"/>
    </xf>
    <xf numFmtId="0" fontId="17" fillId="0" borderId="0" xfId="0" applyFont="1"/>
    <xf numFmtId="0" fontId="17" fillId="0" borderId="1" xfId="0" applyFont="1" applyBorder="1"/>
    <xf numFmtId="1" fontId="17" fillId="6" borderId="1" xfId="0" applyNumberFormat="1" applyFont="1" applyFill="1" applyBorder="1" applyAlignment="1">
      <alignment horizontal="right" vertical="center" wrapText="1"/>
    </xf>
    <xf numFmtId="1" fontId="17" fillId="17" borderId="14" xfId="0" applyNumberFormat="1" applyFont="1" applyFill="1" applyBorder="1" applyAlignment="1">
      <alignment horizontal="right" vertical="center" wrapText="1"/>
    </xf>
    <xf numFmtId="0" fontId="17" fillId="0" borderId="0" xfId="0" applyFont="1" applyAlignment="1">
      <alignment vertical="center" wrapText="1"/>
    </xf>
    <xf numFmtId="0" fontId="37" fillId="0" borderId="0" xfId="0" applyFont="1"/>
    <xf numFmtId="0" fontId="17" fillId="0" borderId="3" xfId="0" applyFont="1" applyBorder="1" applyAlignment="1">
      <alignment wrapText="1"/>
    </xf>
    <xf numFmtId="0" fontId="18" fillId="0" borderId="1" xfId="0" applyFont="1" applyBorder="1" applyAlignment="1">
      <alignment vertical="center" wrapText="1"/>
    </xf>
    <xf numFmtId="0" fontId="18" fillId="0" borderId="1" xfId="0" applyFont="1" applyBorder="1" applyAlignment="1">
      <alignment horizontal="left" vertical="center" wrapText="1" indent="1"/>
    </xf>
    <xf numFmtId="0" fontId="17" fillId="0" borderId="1" xfId="0" applyFont="1" applyBorder="1" applyAlignment="1">
      <alignment horizontal="left" vertical="center" wrapText="1" indent="1"/>
    </xf>
    <xf numFmtId="0" fontId="17" fillId="0" borderId="0" xfId="0" applyFont="1" applyAlignment="1">
      <alignment horizontal="right" vertical="center"/>
    </xf>
    <xf numFmtId="0" fontId="17" fillId="0" borderId="1" xfId="0" applyFont="1" applyBorder="1" applyAlignment="1">
      <alignment horizontal="left" vertical="center"/>
    </xf>
    <xf numFmtId="0" fontId="17" fillId="0" borderId="1" xfId="0" quotePrefix="1" applyFont="1" applyBorder="1" applyAlignment="1">
      <alignment vertical="center" wrapText="1"/>
    </xf>
    <xf numFmtId="0" fontId="0" fillId="0" borderId="1" xfId="0" applyBorder="1" applyAlignment="1">
      <alignment horizontal="left" vertical="center"/>
    </xf>
    <xf numFmtId="0" fontId="17" fillId="0" borderId="3" xfId="0" applyFont="1" applyBorder="1" applyAlignment="1">
      <alignment vertical="center" wrapText="1"/>
    </xf>
    <xf numFmtId="0" fontId="17" fillId="0" borderId="1" xfId="0" applyFont="1" applyBorder="1" applyAlignment="1">
      <alignment vertical="center"/>
    </xf>
    <xf numFmtId="0" fontId="17" fillId="0" borderId="0" xfId="0" applyFont="1" applyAlignment="1">
      <alignment wrapText="1"/>
    </xf>
    <xf numFmtId="0" fontId="26" fillId="0" borderId="0" xfId="0" applyFont="1"/>
    <xf numFmtId="0" fontId="17" fillId="0" borderId="3" xfId="0" applyFont="1" applyBorder="1" applyAlignment="1">
      <alignment vertical="center"/>
    </xf>
    <xf numFmtId="0" fontId="30" fillId="0" borderId="1" xfId="0" applyFont="1" applyBorder="1" applyAlignment="1">
      <alignment horizontal="right" vertical="center" wrapText="1"/>
    </xf>
    <xf numFmtId="49" fontId="17" fillId="0" borderId="1" xfId="0" applyNumberFormat="1" applyFont="1" applyBorder="1" applyAlignment="1">
      <alignment vertical="center" wrapText="1"/>
    </xf>
    <xf numFmtId="0" fontId="17" fillId="0" borderId="1" xfId="0" applyFont="1" applyBorder="1" applyAlignment="1">
      <alignment horizontal="right" vertical="center" wrapText="1"/>
    </xf>
    <xf numFmtId="1" fontId="17" fillId="0" borderId="1" xfId="0" applyNumberFormat="1" applyFont="1" applyBorder="1" applyAlignment="1">
      <alignment vertical="center" wrapText="1"/>
    </xf>
    <xf numFmtId="0" fontId="17" fillId="0" borderId="2" xfId="0" applyFont="1" applyBorder="1" applyAlignment="1">
      <alignment vertical="center" wrapText="1"/>
    </xf>
    <xf numFmtId="0" fontId="17" fillId="0" borderId="2" xfId="0" applyFont="1" applyBorder="1" applyAlignment="1">
      <alignment horizontal="left" vertical="center" wrapText="1" indent="2"/>
    </xf>
    <xf numFmtId="0" fontId="17" fillId="0" borderId="2" xfId="0" applyFont="1" applyBorder="1" applyAlignment="1">
      <alignment vertical="center"/>
    </xf>
    <xf numFmtId="0" fontId="17" fillId="0" borderId="3" xfId="0" applyFont="1" applyBorder="1" applyAlignment="1">
      <alignment horizontal="left" vertical="center"/>
    </xf>
    <xf numFmtId="3" fontId="17" fillId="0" borderId="1" xfId="0" applyNumberFormat="1" applyFont="1" applyBorder="1" applyAlignment="1">
      <alignment horizontal="left" vertical="center" wrapText="1"/>
    </xf>
    <xf numFmtId="0" fontId="17" fillId="0" borderId="0" xfId="0" applyFont="1" applyAlignment="1">
      <alignment vertical="center"/>
    </xf>
    <xf numFmtId="3" fontId="17" fillId="0" borderId="3" xfId="0" applyNumberFormat="1" applyFont="1" applyBorder="1" applyAlignment="1">
      <alignment horizontal="left" vertical="center" wrapText="1"/>
    </xf>
    <xf numFmtId="0" fontId="31" fillId="0" borderId="1" xfId="0" applyFont="1" applyBorder="1"/>
    <xf numFmtId="0" fontId="24" fillId="0" borderId="1" xfId="0" applyFont="1" applyBorder="1" applyAlignment="1">
      <alignment horizontal="right"/>
    </xf>
    <xf numFmtId="0" fontId="30" fillId="0" borderId="1" xfId="0" applyFont="1" applyBorder="1"/>
    <xf numFmtId="0" fontId="24" fillId="0" borderId="3" xfId="0" applyFont="1" applyBorder="1"/>
    <xf numFmtId="0" fontId="30" fillId="0" borderId="3" xfId="0" applyFont="1" applyBorder="1"/>
    <xf numFmtId="0" fontId="34" fillId="0" borderId="1" xfId="0" applyFont="1" applyBorder="1" applyAlignment="1">
      <alignment vertical="center"/>
    </xf>
    <xf numFmtId="0" fontId="17" fillId="0" borderId="23" xfId="0" applyFont="1" applyBorder="1" applyAlignment="1">
      <alignment vertical="center"/>
    </xf>
    <xf numFmtId="0" fontId="17" fillId="0" borderId="3" xfId="0" applyFont="1" applyBorder="1" applyAlignment="1">
      <alignment horizontal="left" vertical="center" wrapText="1"/>
    </xf>
    <xf numFmtId="0" fontId="18" fillId="0" borderId="3" xfId="0" applyFont="1" applyBorder="1" applyAlignment="1">
      <alignment horizontal="left" vertical="center" wrapText="1"/>
    </xf>
    <xf numFmtId="0" fontId="24" fillId="0" borderId="5" xfId="0" applyFont="1" applyBorder="1"/>
    <xf numFmtId="0" fontId="29" fillId="0" borderId="0" xfId="0" applyFont="1" applyAlignment="1">
      <alignment wrapText="1"/>
    </xf>
    <xf numFmtId="0" fontId="29" fillId="0" borderId="1" xfId="0" applyFont="1" applyBorder="1" applyAlignment="1">
      <alignment wrapText="1"/>
    </xf>
    <xf numFmtId="0" fontId="18" fillId="0" borderId="2" xfId="0" applyFont="1" applyBorder="1" applyAlignment="1">
      <alignment vertical="center" wrapText="1"/>
    </xf>
    <xf numFmtId="0" fontId="14" fillId="0" borderId="1" xfId="0" applyFont="1" applyBorder="1"/>
    <xf numFmtId="0" fontId="24" fillId="0" borderId="1" xfId="0" applyFont="1" applyBorder="1" applyAlignment="1">
      <alignment wrapText="1"/>
    </xf>
    <xf numFmtId="0" fontId="24" fillId="0" borderId="2" xfId="0" applyFont="1" applyBorder="1"/>
    <xf numFmtId="0" fontId="24" fillId="0" borderId="22" xfId="0" applyFont="1" applyBorder="1"/>
    <xf numFmtId="0" fontId="0" fillId="0" borderId="20" xfId="0" applyBorder="1"/>
    <xf numFmtId="0" fontId="24" fillId="0" borderId="20" xfId="0" applyFont="1" applyBorder="1"/>
    <xf numFmtId="0" fontId="24" fillId="0" borderId="21" xfId="0" applyFont="1" applyBorder="1"/>
    <xf numFmtId="49"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1" xfId="1" applyFont="1" applyBorder="1" applyAlignment="1">
      <alignment horizontal="left" vertical="center" wrapText="1"/>
    </xf>
    <xf numFmtId="0" fontId="12" fillId="0" borderId="1" xfId="1" applyFont="1" applyBorder="1" applyAlignment="1">
      <alignment horizontal="left" vertical="center" wrapText="1"/>
    </xf>
    <xf numFmtId="49" fontId="4" fillId="0" borderId="1" xfId="1" applyNumberFormat="1" applyFont="1" applyBorder="1" applyAlignment="1">
      <alignment horizontal="left" vertical="center"/>
    </xf>
    <xf numFmtId="49" fontId="4" fillId="0" borderId="1" xfId="1" applyNumberFormat="1" applyFont="1" applyBorder="1" applyAlignment="1">
      <alignment horizontal="left" vertical="center" wrapText="1"/>
    </xf>
    <xf numFmtId="0" fontId="0" fillId="24" borderId="0" xfId="0" applyFill="1"/>
    <xf numFmtId="0" fontId="24" fillId="24" borderId="0" xfId="0" applyFont="1" applyFill="1"/>
    <xf numFmtId="0" fontId="40" fillId="24" borderId="13" xfId="0" applyFont="1" applyFill="1" applyBorder="1" applyAlignment="1">
      <alignment vertical="center" wrapText="1"/>
    </xf>
    <xf numFmtId="0" fontId="3" fillId="24" borderId="5" xfId="0" applyFont="1" applyFill="1" applyBorder="1" applyAlignment="1">
      <alignment vertical="center" wrapText="1"/>
    </xf>
    <xf numFmtId="0" fontId="3" fillId="24" borderId="17" xfId="0" applyFont="1" applyFill="1" applyBorder="1" applyAlignment="1">
      <alignment vertical="center" wrapText="1"/>
    </xf>
    <xf numFmtId="0" fontId="3" fillId="24" borderId="1" xfId="0" applyFont="1" applyFill="1" applyBorder="1" applyAlignment="1">
      <alignment vertical="center" wrapText="1"/>
    </xf>
    <xf numFmtId="0" fontId="3" fillId="24" borderId="2" xfId="0" applyFont="1" applyFill="1" applyBorder="1" applyAlignment="1">
      <alignment vertical="center" wrapText="1"/>
    </xf>
    <xf numFmtId="0" fontId="3" fillId="24" borderId="18" xfId="0" applyFont="1" applyFill="1" applyBorder="1" applyAlignment="1">
      <alignment vertical="center" wrapText="1"/>
    </xf>
    <xf numFmtId="0" fontId="23" fillId="24" borderId="0" xfId="0" applyFont="1" applyFill="1" applyAlignment="1">
      <alignment vertical="center" wrapText="1"/>
    </xf>
    <xf numFmtId="0" fontId="4" fillId="24" borderId="0" xfId="0" applyFont="1" applyFill="1"/>
    <xf numFmtId="0" fontId="5" fillId="24" borderId="1" xfId="0" applyFont="1" applyFill="1" applyBorder="1" applyAlignment="1">
      <alignment horizontal="left" vertical="center" wrapText="1"/>
    </xf>
    <xf numFmtId="0" fontId="5" fillId="24" borderId="1" xfId="0" applyFont="1" applyFill="1" applyBorder="1" applyAlignment="1">
      <alignment horizontal="center" vertical="center"/>
    </xf>
    <xf numFmtId="49" fontId="5" fillId="24" borderId="1" xfId="0" applyNumberFormat="1" applyFont="1" applyFill="1" applyBorder="1" applyAlignment="1">
      <alignment horizontal="center" vertical="center"/>
    </xf>
    <xf numFmtId="0" fontId="5" fillId="24" borderId="0" xfId="0" applyFont="1" applyFill="1"/>
    <xf numFmtId="0" fontId="6" fillId="24" borderId="1" xfId="0" applyFont="1" applyFill="1" applyBorder="1" applyAlignment="1">
      <alignment horizontal="left" vertical="center" wrapText="1"/>
    </xf>
    <xf numFmtId="0" fontId="6" fillId="24" borderId="1" xfId="0" applyFont="1" applyFill="1" applyBorder="1" applyAlignment="1">
      <alignment horizontal="center" vertical="center"/>
    </xf>
    <xf numFmtId="49" fontId="6" fillId="24" borderId="1" xfId="0" applyNumberFormat="1" applyFont="1" applyFill="1" applyBorder="1" applyAlignment="1">
      <alignment horizontal="center" vertical="center"/>
    </xf>
    <xf numFmtId="0" fontId="2" fillId="0" borderId="0" xfId="0" applyFont="1" applyAlignment="1">
      <alignment wrapText="1"/>
    </xf>
    <xf numFmtId="0" fontId="9" fillId="0" borderId="1" xfId="1" applyFont="1" applyBorder="1" applyAlignment="1">
      <alignment horizontal="left" vertical="center" wrapText="1"/>
    </xf>
    <xf numFmtId="0" fontId="0" fillId="0" borderId="0" xfId="0" applyAlignment="1">
      <alignment horizontal="center"/>
    </xf>
    <xf numFmtId="0" fontId="17" fillId="11" borderId="3" xfId="0" applyFont="1" applyFill="1" applyBorder="1" applyAlignment="1">
      <alignment vertical="center" wrapText="1"/>
    </xf>
    <xf numFmtId="0" fontId="17" fillId="11" borderId="1" xfId="0" applyFont="1" applyFill="1" applyBorder="1" applyAlignment="1">
      <alignment vertical="center" wrapText="1"/>
    </xf>
    <xf numFmtId="0" fontId="0" fillId="21" borderId="0" xfId="0" applyFill="1"/>
    <xf numFmtId="0" fontId="44" fillId="21" borderId="0" xfId="0" applyFont="1" applyFill="1" applyAlignment="1">
      <alignment wrapText="1"/>
    </xf>
    <xf numFmtId="0" fontId="45" fillId="21" borderId="0" xfId="0" applyFont="1" applyFill="1"/>
    <xf numFmtId="0" fontId="46" fillId="21" borderId="0" xfId="0" applyFont="1" applyFill="1" applyAlignment="1">
      <alignment wrapText="1"/>
    </xf>
    <xf numFmtId="0" fontId="46" fillId="21" borderId="0" xfId="0" applyFont="1" applyFill="1"/>
    <xf numFmtId="0" fontId="44" fillId="21" borderId="0" xfId="0" applyFont="1" applyFill="1" applyAlignment="1">
      <alignment horizontal="left" wrapText="1"/>
    </xf>
    <xf numFmtId="0" fontId="47" fillId="11" borderId="32" xfId="0" applyFont="1" applyFill="1" applyBorder="1"/>
    <xf numFmtId="0" fontId="49" fillId="16" borderId="32" xfId="0" applyFont="1" applyFill="1" applyBorder="1"/>
    <xf numFmtId="0" fontId="50" fillId="0" borderId="32" xfId="0" applyFont="1" applyBorder="1" applyAlignment="1">
      <alignment horizontal="center"/>
    </xf>
    <xf numFmtId="0" fontId="47" fillId="21" borderId="25" xfId="0" applyFont="1" applyFill="1" applyBorder="1" applyAlignment="1">
      <alignment horizontal="center" wrapText="1"/>
    </xf>
    <xf numFmtId="0" fontId="47" fillId="21" borderId="25" xfId="0" applyFont="1" applyFill="1" applyBorder="1" applyAlignment="1">
      <alignment horizontal="center" vertical="center"/>
    </xf>
    <xf numFmtId="0" fontId="49" fillId="0" borderId="25" xfId="0" applyFont="1" applyBorder="1" applyAlignment="1">
      <alignment horizontal="center" vertical="center"/>
    </xf>
    <xf numFmtId="0" fontId="49" fillId="0" borderId="29" xfId="0" applyFont="1" applyBorder="1" applyAlignment="1">
      <alignment horizontal="center" vertical="center"/>
    </xf>
    <xf numFmtId="0" fontId="49" fillId="0" borderId="30" xfId="0" applyFont="1" applyBorder="1" applyAlignment="1">
      <alignment horizontal="center" vertical="center"/>
    </xf>
    <xf numFmtId="0" fontId="49" fillId="0" borderId="31"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14" fontId="49" fillId="0" borderId="20" xfId="0" applyNumberFormat="1" applyFont="1" applyBorder="1" applyAlignment="1">
      <alignment horizontal="center" vertical="center"/>
    </xf>
    <xf numFmtId="0" fontId="0" fillId="0" borderId="25" xfId="0" applyBorder="1"/>
    <xf numFmtId="0" fontId="48" fillId="0" borderId="29" xfId="0" applyFont="1" applyBorder="1" applyAlignment="1">
      <alignment horizontal="left" vertical="center"/>
    </xf>
    <xf numFmtId="0" fontId="48" fillId="0" borderId="30" xfId="0" applyFont="1" applyBorder="1" applyAlignment="1">
      <alignment horizontal="left" vertical="center"/>
    </xf>
    <xf numFmtId="0" fontId="13" fillId="16" borderId="0" xfId="0" applyFont="1" applyFill="1" applyAlignment="1">
      <alignment horizontal="center" vertical="center"/>
    </xf>
    <xf numFmtId="0" fontId="13" fillId="16" borderId="0" xfId="0" applyFont="1" applyFill="1" applyAlignment="1">
      <alignment horizontal="center" vertical="center" wrapText="1"/>
    </xf>
    <xf numFmtId="0" fontId="5" fillId="16" borderId="14" xfId="0" applyFont="1" applyFill="1" applyBorder="1" applyAlignment="1">
      <alignment horizontal="center" vertical="center"/>
    </xf>
    <xf numFmtId="0" fontId="5" fillId="16" borderId="1" xfId="0" applyFont="1" applyFill="1" applyBorder="1" applyAlignment="1">
      <alignment horizontal="center" vertical="center"/>
    </xf>
    <xf numFmtId="0" fontId="5" fillId="16" borderId="1" xfId="0" applyFont="1" applyFill="1" applyBorder="1" applyAlignment="1">
      <alignment horizontal="left" vertical="center" wrapText="1"/>
    </xf>
    <xf numFmtId="49" fontId="4" fillId="16" borderId="4" xfId="0" applyNumberFormat="1" applyFont="1" applyFill="1" applyBorder="1" applyAlignment="1">
      <alignment horizontal="center" vertical="center"/>
    </xf>
    <xf numFmtId="0" fontId="4" fillId="16" borderId="1" xfId="0" applyFont="1" applyFill="1" applyBorder="1" applyAlignment="1">
      <alignment horizontal="left" vertical="center" wrapText="1"/>
    </xf>
    <xf numFmtId="0" fontId="4" fillId="16" borderId="14" xfId="0" applyFont="1" applyFill="1" applyBorder="1" applyAlignment="1">
      <alignment vertical="center"/>
    </xf>
    <xf numFmtId="0" fontId="4" fillId="16" borderId="1" xfId="0" applyFont="1" applyFill="1" applyBorder="1" applyAlignment="1">
      <alignment horizontal="center" vertical="center"/>
    </xf>
    <xf numFmtId="49" fontId="4" fillId="16" borderId="15" xfId="0" applyNumberFormat="1" applyFont="1" applyFill="1" applyBorder="1" applyAlignment="1">
      <alignment horizontal="center" vertical="center"/>
    </xf>
    <xf numFmtId="0" fontId="4" fillId="16" borderId="4" xfId="0" applyFont="1" applyFill="1" applyBorder="1" applyAlignment="1">
      <alignment horizontal="center" vertical="center"/>
    </xf>
    <xf numFmtId="0" fontId="17" fillId="16" borderId="1" xfId="0" applyFont="1" applyFill="1" applyBorder="1" applyAlignment="1">
      <alignment vertical="center" wrapText="1"/>
    </xf>
    <xf numFmtId="0" fontId="17" fillId="11" borderId="3" xfId="0" applyFont="1" applyFill="1" applyBorder="1" applyAlignment="1">
      <alignment horizontal="left" vertical="center"/>
    </xf>
    <xf numFmtId="0" fontId="17" fillId="11" borderId="3" xfId="0" applyFont="1" applyFill="1" applyBorder="1" applyAlignment="1">
      <alignment vertical="center"/>
    </xf>
    <xf numFmtId="0" fontId="24" fillId="0" borderId="25" xfId="0" applyFont="1" applyBorder="1"/>
    <xf numFmtId="1" fontId="17" fillId="21" borderId="14" xfId="0" applyNumberFormat="1" applyFont="1" applyFill="1" applyBorder="1" applyAlignment="1">
      <alignment horizontal="right" vertical="center" wrapText="1"/>
    </xf>
    <xf numFmtId="0" fontId="0" fillId="0" borderId="36" xfId="0" applyBorder="1"/>
    <xf numFmtId="0" fontId="17" fillId="0" borderId="25" xfId="0" applyFont="1" applyBorder="1" applyAlignment="1">
      <alignment vertical="center" wrapText="1"/>
    </xf>
    <xf numFmtId="0" fontId="24" fillId="0" borderId="16" xfId="0" applyFont="1" applyBorder="1"/>
    <xf numFmtId="0" fontId="17" fillId="0" borderId="35" xfId="0" applyFont="1" applyBorder="1"/>
    <xf numFmtId="0" fontId="32" fillId="0" borderId="36" xfId="0" applyFont="1" applyBorder="1" applyAlignment="1">
      <alignment wrapText="1"/>
    </xf>
    <xf numFmtId="0" fontId="17" fillId="0" borderId="37" xfId="0" applyFont="1" applyBorder="1"/>
    <xf numFmtId="0" fontId="24" fillId="9" borderId="35" xfId="0" applyFont="1" applyFill="1" applyBorder="1"/>
    <xf numFmtId="0" fontId="32" fillId="0" borderId="38" xfId="0" applyFont="1" applyBorder="1"/>
    <xf numFmtId="0" fontId="18" fillId="0" borderId="25" xfId="0" applyFont="1" applyBorder="1" applyAlignment="1">
      <alignment vertical="center" wrapText="1"/>
    </xf>
    <xf numFmtId="0" fontId="0" fillId="0" borderId="31" xfId="0" applyBorder="1"/>
    <xf numFmtId="0" fontId="17" fillId="0" borderId="36" xfId="0" applyFont="1" applyBorder="1" applyAlignment="1">
      <alignment vertical="center" wrapText="1"/>
    </xf>
    <xf numFmtId="0" fontId="24" fillId="0" borderId="36" xfId="0" applyFont="1" applyBorder="1"/>
    <xf numFmtId="0" fontId="33" fillId="0" borderId="36" xfId="0" applyFont="1" applyBorder="1" applyAlignment="1">
      <alignment wrapText="1"/>
    </xf>
    <xf numFmtId="0" fontId="17" fillId="0" borderId="25" xfId="0" applyFont="1" applyBorder="1" applyAlignment="1">
      <alignment horizontal="left" vertical="center" wrapText="1" indent="1"/>
    </xf>
    <xf numFmtId="0" fontId="17" fillId="0" borderId="37" xfId="0" applyFont="1" applyBorder="1" applyAlignment="1">
      <alignment vertical="center"/>
    </xf>
    <xf numFmtId="0" fontId="41" fillId="0" borderId="25" xfId="0" applyFont="1" applyBorder="1" applyAlignment="1">
      <alignment vertical="center" wrapText="1"/>
    </xf>
    <xf numFmtId="0" fontId="17" fillId="16" borderId="3" xfId="0" applyFont="1" applyFill="1" applyBorder="1" applyAlignment="1">
      <alignment vertical="center" wrapText="1"/>
    </xf>
    <xf numFmtId="0" fontId="17" fillId="16" borderId="3" xfId="0" applyFont="1" applyFill="1" applyBorder="1" applyAlignment="1">
      <alignment horizontal="left" vertical="center"/>
    </xf>
    <xf numFmtId="0" fontId="17" fillId="16" borderId="3" xfId="0" applyFont="1" applyFill="1" applyBorder="1" applyAlignment="1">
      <alignment vertical="center"/>
    </xf>
    <xf numFmtId="0" fontId="17" fillId="16" borderId="0" xfId="0" applyFont="1" applyFill="1" applyAlignment="1">
      <alignment vertical="center"/>
    </xf>
    <xf numFmtId="0" fontId="49" fillId="16" borderId="25" xfId="0" applyFont="1" applyFill="1" applyBorder="1" applyAlignment="1">
      <alignment horizontal="center" vertical="center"/>
    </xf>
    <xf numFmtId="0" fontId="49" fillId="0" borderId="0" xfId="0" applyFont="1" applyAlignment="1">
      <alignment horizontal="center" vertical="center"/>
    </xf>
    <xf numFmtId="0" fontId="48" fillId="0" borderId="0" xfId="0" applyFont="1" applyAlignment="1">
      <alignment horizontal="left" vertical="center"/>
    </xf>
    <xf numFmtId="0" fontId="0" fillId="0" borderId="34" xfId="0" applyBorder="1" applyAlignment="1">
      <alignment vertical="center"/>
    </xf>
    <xf numFmtId="0" fontId="52" fillId="24" borderId="0" xfId="0" applyFont="1" applyFill="1" applyAlignment="1">
      <alignment vertical="center" wrapText="1"/>
    </xf>
    <xf numFmtId="0" fontId="53" fillId="24" borderId="17" xfId="0" applyFont="1" applyFill="1" applyBorder="1" applyAlignment="1">
      <alignment vertical="center" wrapText="1"/>
    </xf>
    <xf numFmtId="0" fontId="54" fillId="24" borderId="0" xfId="0" applyFont="1" applyFill="1" applyAlignment="1">
      <alignment horizontal="center"/>
    </xf>
    <xf numFmtId="0" fontId="18" fillId="26" borderId="1" xfId="0" applyFont="1" applyFill="1" applyBorder="1" applyAlignment="1">
      <alignment horizontal="left" vertical="center" wrapText="1" indent="1"/>
    </xf>
    <xf numFmtId="0" fontId="18" fillId="26" borderId="1" xfId="0" applyFont="1" applyFill="1" applyBorder="1" applyAlignment="1">
      <alignment vertical="center" wrapText="1"/>
    </xf>
    <xf numFmtId="0" fontId="17" fillId="26" borderId="1" xfId="0" applyFont="1" applyFill="1" applyBorder="1" applyAlignment="1">
      <alignment wrapText="1"/>
    </xf>
    <xf numFmtId="0" fontId="49" fillId="6" borderId="20" xfId="0" applyFont="1" applyFill="1" applyBorder="1" applyAlignment="1">
      <alignment horizontal="center" vertical="center"/>
    </xf>
    <xf numFmtId="14" fontId="49" fillId="6" borderId="20" xfId="0" applyNumberFormat="1" applyFont="1" applyFill="1" applyBorder="1" applyAlignment="1">
      <alignment horizontal="center" vertical="center"/>
    </xf>
    <xf numFmtId="0" fontId="49" fillId="11" borderId="25" xfId="0" applyFont="1" applyFill="1" applyBorder="1" applyAlignment="1">
      <alignment horizontal="center" vertical="center"/>
    </xf>
    <xf numFmtId="0" fontId="0" fillId="16" borderId="25" xfId="0" applyFill="1" applyBorder="1" applyAlignment="1">
      <alignment horizontal="center" vertical="center"/>
    </xf>
    <xf numFmtId="1" fontId="17" fillId="11" borderId="1" xfId="0" applyNumberFormat="1" applyFont="1" applyFill="1" applyBorder="1" applyAlignment="1">
      <alignment horizontal="right" vertical="center" wrapText="1"/>
    </xf>
    <xf numFmtId="0" fontId="24" fillId="11" borderId="3" xfId="0" applyFont="1" applyFill="1" applyBorder="1"/>
    <xf numFmtId="0" fontId="30" fillId="11" borderId="3" xfId="0" applyFont="1" applyFill="1" applyBorder="1"/>
    <xf numFmtId="0" fontId="17" fillId="6" borderId="3" xfId="0" applyFont="1" applyFill="1" applyBorder="1" applyAlignment="1">
      <alignment horizontal="left" vertical="center"/>
    </xf>
    <xf numFmtId="0" fontId="17" fillId="6" borderId="3" xfId="0" applyFont="1" applyFill="1" applyBorder="1" applyAlignment="1">
      <alignment vertical="center"/>
    </xf>
    <xf numFmtId="0" fontId="17" fillId="6" borderId="3" xfId="0" applyFont="1" applyFill="1" applyBorder="1" applyAlignment="1">
      <alignment vertical="center" wrapText="1"/>
    </xf>
    <xf numFmtId="0" fontId="17" fillId="6" borderId="15" xfId="0" applyFont="1" applyFill="1" applyBorder="1"/>
    <xf numFmtId="0" fontId="17" fillId="6" borderId="0" xfId="0" applyFont="1" applyFill="1" applyAlignment="1">
      <alignment vertical="center"/>
    </xf>
    <xf numFmtId="0" fontId="17" fillId="6" borderId="23" xfId="0" applyFont="1" applyFill="1" applyBorder="1"/>
    <xf numFmtId="0" fontId="17" fillId="6" borderId="24" xfId="0" applyFont="1" applyFill="1" applyBorder="1" applyAlignment="1">
      <alignment vertical="center" wrapText="1"/>
    </xf>
    <xf numFmtId="0" fontId="17" fillId="6" borderId="18" xfId="0" applyFont="1" applyFill="1" applyBorder="1" applyAlignment="1">
      <alignment horizontal="left" vertical="center"/>
    </xf>
    <xf numFmtId="0" fontId="17" fillId="6" borderId="18" xfId="0" applyFont="1" applyFill="1" applyBorder="1" applyAlignment="1">
      <alignment vertical="center"/>
    </xf>
    <xf numFmtId="1" fontId="17" fillId="26" borderId="1" xfId="0" applyNumberFormat="1" applyFont="1" applyFill="1" applyBorder="1" applyAlignment="1">
      <alignment horizontal="right" vertical="center" wrapText="1"/>
    </xf>
    <xf numFmtId="0" fontId="18" fillId="26" borderId="3" xfId="0" applyFont="1" applyFill="1" applyBorder="1" applyAlignment="1">
      <alignment horizontal="left" vertical="center" wrapText="1" indent="1"/>
    </xf>
    <xf numFmtId="0" fontId="18" fillId="26" borderId="3" xfId="0" applyFont="1" applyFill="1" applyBorder="1" applyAlignment="1">
      <alignment vertical="center" wrapText="1"/>
    </xf>
    <xf numFmtId="0" fontId="17" fillId="26" borderId="3" xfId="0" applyFont="1" applyFill="1" applyBorder="1" applyAlignment="1">
      <alignment wrapText="1"/>
    </xf>
    <xf numFmtId="0" fontId="24" fillId="26" borderId="0" xfId="0" applyFont="1" applyFill="1"/>
    <xf numFmtId="0" fontId="17" fillId="11" borderId="0" xfId="0" applyFont="1" applyFill="1" applyAlignment="1">
      <alignment wrapText="1"/>
    </xf>
    <xf numFmtId="0" fontId="0" fillId="26" borderId="0" xfId="0" applyFill="1"/>
    <xf numFmtId="0" fontId="17" fillId="26" borderId="1" xfId="0" applyFont="1" applyFill="1" applyBorder="1" applyAlignment="1">
      <alignment vertical="center" wrapText="1"/>
    </xf>
    <xf numFmtId="0" fontId="17" fillId="11" borderId="1" xfId="0" applyFont="1" applyFill="1" applyBorder="1" applyAlignment="1">
      <alignment horizontal="left" vertical="center" wrapText="1" indent="2"/>
    </xf>
    <xf numFmtId="0" fontId="2" fillId="11" borderId="1" xfId="0" applyFont="1" applyFill="1" applyBorder="1" applyAlignment="1">
      <alignment wrapText="1"/>
    </xf>
    <xf numFmtId="0" fontId="0" fillId="11" borderId="1" xfId="0" applyFill="1" applyBorder="1" applyAlignment="1">
      <alignment horizontal="center" vertical="center"/>
    </xf>
    <xf numFmtId="0" fontId="26" fillId="26" borderId="1" xfId="0" applyFont="1" applyFill="1" applyBorder="1" applyAlignment="1">
      <alignment wrapText="1"/>
    </xf>
    <xf numFmtId="0" fontId="37" fillId="26" borderId="0" xfId="0" applyFont="1" applyFill="1"/>
    <xf numFmtId="1" fontId="17" fillId="26" borderId="3" xfId="0" applyNumberFormat="1" applyFont="1" applyFill="1" applyBorder="1" applyAlignment="1">
      <alignment horizontal="right" vertical="center" wrapText="1"/>
    </xf>
    <xf numFmtId="0" fontId="18" fillId="26" borderId="1" xfId="0" applyFont="1" applyFill="1" applyBorder="1" applyAlignment="1">
      <alignment horizontal="left" vertical="center" wrapText="1" indent="2"/>
    </xf>
    <xf numFmtId="3" fontId="17" fillId="0" borderId="19" xfId="0" applyNumberFormat="1" applyFont="1" applyBorder="1" applyAlignment="1">
      <alignment horizontal="left" vertical="center" wrapText="1"/>
    </xf>
    <xf numFmtId="0" fontId="35" fillId="0" borderId="20" xfId="0" applyFont="1" applyBorder="1" applyAlignment="1">
      <alignment vertical="center"/>
    </xf>
    <xf numFmtId="0" fontId="18" fillId="26" borderId="3" xfId="0" applyFont="1" applyFill="1" applyBorder="1" applyAlignment="1">
      <alignment horizontal="left" vertical="center"/>
    </xf>
    <xf numFmtId="0" fontId="18" fillId="26" borderId="3" xfId="0" applyFont="1" applyFill="1" applyBorder="1" applyAlignment="1">
      <alignment vertical="center"/>
    </xf>
    <xf numFmtId="0" fontId="17" fillId="26" borderId="3" xfId="0" applyFont="1" applyFill="1" applyBorder="1" applyAlignment="1">
      <alignment vertical="center"/>
    </xf>
    <xf numFmtId="0" fontId="17" fillId="26" borderId="3" xfId="0" applyFont="1" applyFill="1" applyBorder="1" applyAlignment="1">
      <alignment vertical="center" wrapText="1"/>
    </xf>
    <xf numFmtId="0" fontId="24" fillId="26" borderId="23" xfId="0" applyFont="1" applyFill="1" applyBorder="1"/>
    <xf numFmtId="0" fontId="24" fillId="26" borderId="3" xfId="0" applyFont="1" applyFill="1" applyBorder="1"/>
    <xf numFmtId="0" fontId="30" fillId="26" borderId="3" xfId="0" applyFont="1" applyFill="1" applyBorder="1"/>
    <xf numFmtId="0" fontId="17" fillId="26" borderId="0" xfId="0" applyFont="1" applyFill="1" applyAlignment="1">
      <alignment vertical="center"/>
    </xf>
    <xf numFmtId="0" fontId="18" fillId="26" borderId="1" xfId="0" applyFont="1" applyFill="1" applyBorder="1" applyAlignment="1">
      <alignment vertical="center"/>
    </xf>
    <xf numFmtId="0" fontId="18" fillId="26" borderId="3" xfId="0" applyFont="1" applyFill="1" applyBorder="1" applyAlignment="1">
      <alignment horizontal="left" vertical="center" wrapText="1"/>
    </xf>
    <xf numFmtId="0" fontId="3" fillId="26" borderId="0" xfId="0" applyFont="1" applyFill="1"/>
    <xf numFmtId="0" fontId="0" fillId="6" borderId="1" xfId="0" applyFill="1" applyBorder="1" applyAlignment="1">
      <alignment horizontal="left" vertical="center" wrapText="1" indent="2"/>
    </xf>
    <xf numFmtId="0" fontId="0" fillId="6" borderId="1" xfId="0" applyFill="1" applyBorder="1" applyAlignment="1">
      <alignment vertical="center" wrapText="1"/>
    </xf>
    <xf numFmtId="0" fontId="0" fillId="6" borderId="1" xfId="0" applyFill="1" applyBorder="1" applyAlignment="1">
      <alignment wrapText="1"/>
    </xf>
    <xf numFmtId="0" fontId="0" fillId="6" borderId="0" xfId="0" applyFill="1"/>
    <xf numFmtId="0" fontId="18" fillId="26" borderId="2" xfId="0" applyFont="1" applyFill="1" applyBorder="1" applyAlignment="1">
      <alignment horizontal="left" vertical="center" wrapText="1" indent="1"/>
    </xf>
    <xf numFmtId="0" fontId="18" fillId="26" borderId="2" xfId="0" applyFont="1" applyFill="1" applyBorder="1" applyAlignment="1">
      <alignment vertical="center" wrapText="1"/>
    </xf>
    <xf numFmtId="0" fontId="17" fillId="26" borderId="2" xfId="0" applyFont="1" applyFill="1" applyBorder="1" applyAlignment="1">
      <alignment wrapText="1"/>
    </xf>
    <xf numFmtId="0" fontId="17" fillId="0" borderId="2" xfId="0" applyFont="1" applyBorder="1" applyAlignment="1">
      <alignment horizontal="left" vertical="center" wrapText="1" indent="1"/>
    </xf>
    <xf numFmtId="0" fontId="17" fillId="0" borderId="36" xfId="0" applyFont="1" applyBorder="1" applyAlignment="1">
      <alignment vertical="center" wrapText="1" indent="1"/>
    </xf>
    <xf numFmtId="0" fontId="18" fillId="26" borderId="18" xfId="0" applyFont="1" applyFill="1" applyBorder="1" applyAlignment="1">
      <alignment horizontal="left" vertical="center" wrapText="1"/>
    </xf>
    <xf numFmtId="0" fontId="18" fillId="26" borderId="18" xfId="0" applyFont="1" applyFill="1" applyBorder="1" applyAlignment="1">
      <alignment vertical="center" wrapText="1"/>
    </xf>
    <xf numFmtId="0" fontId="17" fillId="26" borderId="18" xfId="0" applyFont="1" applyFill="1" applyBorder="1" applyAlignment="1">
      <alignment wrapText="1"/>
    </xf>
    <xf numFmtId="0" fontId="17" fillId="26" borderId="37" xfId="0" applyFont="1" applyFill="1" applyBorder="1" applyAlignment="1">
      <alignment vertical="center" wrapText="1"/>
    </xf>
    <xf numFmtId="0" fontId="18" fillId="26" borderId="25" xfId="0" applyFont="1" applyFill="1" applyBorder="1" applyAlignment="1">
      <alignment vertical="center" wrapText="1"/>
    </xf>
    <xf numFmtId="0" fontId="17" fillId="6" borderId="2" xfId="0" applyFont="1" applyFill="1" applyBorder="1" applyAlignment="1">
      <alignment horizontal="left" vertical="center" wrapText="1"/>
    </xf>
    <xf numFmtId="0" fontId="17" fillId="6" borderId="2" xfId="0" quotePrefix="1" applyFont="1" applyFill="1" applyBorder="1" applyAlignment="1">
      <alignment vertical="center" wrapText="1"/>
    </xf>
    <xf numFmtId="0" fontId="17" fillId="6" borderId="2" xfId="0" applyFont="1" applyFill="1" applyBorder="1" applyAlignment="1">
      <alignment wrapText="1"/>
    </xf>
    <xf numFmtId="0" fontId="18" fillId="6" borderId="2" xfId="0" applyFont="1" applyFill="1" applyBorder="1" applyAlignment="1">
      <alignment vertical="center" wrapText="1"/>
    </xf>
    <xf numFmtId="0" fontId="17" fillId="6" borderId="37" xfId="0" applyFont="1" applyFill="1" applyBorder="1" applyAlignment="1">
      <alignment vertical="center" wrapText="1"/>
    </xf>
    <xf numFmtId="0" fontId="17" fillId="6" borderId="25" xfId="0" applyFont="1" applyFill="1" applyBorder="1" applyAlignment="1">
      <alignment vertical="center" wrapText="1"/>
    </xf>
    <xf numFmtId="0" fontId="18" fillId="26" borderId="2" xfId="0" applyFont="1" applyFill="1" applyBorder="1" applyAlignment="1">
      <alignment horizontal="left" vertical="center" wrapText="1"/>
    </xf>
    <xf numFmtId="0" fontId="17" fillId="26" borderId="25" xfId="0" applyFont="1" applyFill="1" applyBorder="1" applyAlignment="1">
      <alignment vertical="center" wrapText="1"/>
    </xf>
    <xf numFmtId="0" fontId="18" fillId="6" borderId="25" xfId="0" applyFont="1" applyFill="1" applyBorder="1" applyAlignment="1">
      <alignment vertical="center" wrapText="1"/>
    </xf>
    <xf numFmtId="0" fontId="18" fillId="6" borderId="37" xfId="0" applyFont="1" applyFill="1" applyBorder="1" applyAlignment="1">
      <alignment vertical="center" wrapText="1"/>
    </xf>
    <xf numFmtId="0" fontId="3" fillId="26" borderId="1" xfId="0" applyFont="1" applyFill="1" applyBorder="1" applyAlignment="1">
      <alignment vertical="center"/>
    </xf>
    <xf numFmtId="0" fontId="18" fillId="26" borderId="1" xfId="0" applyFont="1" applyFill="1" applyBorder="1" applyAlignment="1">
      <alignment horizontal="left" vertical="center" wrapText="1"/>
    </xf>
    <xf numFmtId="0" fontId="3" fillId="26" borderId="1" xfId="0" applyFont="1" applyFill="1" applyBorder="1" applyAlignment="1">
      <alignment wrapText="1"/>
    </xf>
    <xf numFmtId="0" fontId="24" fillId="26" borderId="1" xfId="0" applyFont="1" applyFill="1" applyBorder="1"/>
    <xf numFmtId="0" fontId="0" fillId="26" borderId="25" xfId="0" applyFill="1" applyBorder="1" applyAlignment="1">
      <alignment wrapText="1"/>
    </xf>
    <xf numFmtId="0" fontId="24" fillId="6" borderId="1" xfId="0" applyFont="1" applyFill="1" applyBorder="1" applyAlignment="1">
      <alignment vertical="center"/>
    </xf>
    <xf numFmtId="0" fontId="0" fillId="6" borderId="1" xfId="0" applyFill="1" applyBorder="1" applyAlignment="1">
      <alignment vertical="center"/>
    </xf>
    <xf numFmtId="0" fontId="24" fillId="6" borderId="1" xfId="0" applyFont="1" applyFill="1" applyBorder="1"/>
    <xf numFmtId="0" fontId="0" fillId="6" borderId="25" xfId="0" applyFill="1" applyBorder="1" applyAlignment="1">
      <alignment wrapText="1"/>
    </xf>
    <xf numFmtId="0" fontId="18" fillId="6" borderId="1" xfId="0" quotePrefix="1" applyFont="1" applyFill="1" applyBorder="1" applyAlignment="1">
      <alignment vertical="center" wrapText="1"/>
    </xf>
    <xf numFmtId="0" fontId="17" fillId="6" borderId="1" xfId="0" quotePrefix="1" applyFont="1" applyFill="1" applyBorder="1" applyAlignment="1">
      <alignment vertical="center" wrapText="1"/>
    </xf>
    <xf numFmtId="0" fontId="17" fillId="6" borderId="1" xfId="0" applyFont="1" applyFill="1" applyBorder="1" applyAlignment="1">
      <alignment horizontal="right" vertical="center" wrapText="1"/>
    </xf>
    <xf numFmtId="49" fontId="17" fillId="6" borderId="1" xfId="0" applyNumberFormat="1" applyFont="1" applyFill="1" applyBorder="1" applyAlignment="1">
      <alignment horizontal="right" vertical="center" wrapText="1"/>
    </xf>
    <xf numFmtId="0" fontId="0" fillId="26" borderId="1" xfId="0" applyFill="1" applyBorder="1" applyAlignment="1">
      <alignment wrapText="1"/>
    </xf>
    <xf numFmtId="0" fontId="0" fillId="6" borderId="1" xfId="0" applyFill="1" applyBorder="1" applyAlignment="1">
      <alignment horizontal="right" vertical="center"/>
    </xf>
    <xf numFmtId="0" fontId="18" fillId="26" borderId="37" xfId="0" applyFont="1" applyFill="1" applyBorder="1" applyAlignment="1">
      <alignment vertical="center" wrapText="1"/>
    </xf>
    <xf numFmtId="0" fontId="0" fillId="26" borderId="25" xfId="0" applyFill="1" applyBorder="1" applyAlignment="1">
      <alignment vertical="top" wrapText="1"/>
    </xf>
    <xf numFmtId="0" fontId="1" fillId="6" borderId="1" xfId="0" applyFont="1" applyFill="1" applyBorder="1"/>
    <xf numFmtId="0" fontId="0" fillId="6" borderId="25" xfId="0" applyFill="1" applyBorder="1" applyAlignment="1">
      <alignment vertical="top" wrapText="1"/>
    </xf>
    <xf numFmtId="0" fontId="18" fillId="26" borderId="23" xfId="0" applyFont="1" applyFill="1" applyBorder="1" applyAlignment="1">
      <alignment horizontal="left"/>
    </xf>
    <xf numFmtId="0" fontId="24" fillId="26" borderId="1" xfId="0" applyFont="1" applyFill="1" applyBorder="1" applyAlignment="1">
      <alignment vertical="center"/>
    </xf>
    <xf numFmtId="0" fontId="0" fillId="6" borderId="1" xfId="0" applyFill="1" applyBorder="1" applyAlignment="1">
      <alignment vertical="top" wrapText="1"/>
    </xf>
    <xf numFmtId="0" fontId="18" fillId="26" borderId="15" xfId="0" applyFont="1" applyFill="1" applyBorder="1" applyAlignment="1">
      <alignment horizontal="left"/>
    </xf>
    <xf numFmtId="0" fontId="4" fillId="6" borderId="23" xfId="0" applyFont="1" applyFill="1" applyBorder="1" applyAlignment="1">
      <alignment horizontal="left"/>
    </xf>
    <xf numFmtId="0" fontId="17" fillId="6" borderId="15" xfId="0" applyFont="1" applyFill="1" applyBorder="1" applyAlignment="1">
      <alignment wrapText="1"/>
    </xf>
    <xf numFmtId="0" fontId="17" fillId="6" borderId="25" xfId="0" applyFont="1" applyFill="1" applyBorder="1"/>
    <xf numFmtId="0" fontId="4" fillId="6" borderId="23" xfId="0" applyFont="1" applyFill="1" applyBorder="1" applyAlignment="1">
      <alignment vertical="center"/>
    </xf>
    <xf numFmtId="0" fontId="17" fillId="26" borderId="25" xfId="0" applyFont="1" applyFill="1" applyBorder="1"/>
    <xf numFmtId="0" fontId="17" fillId="6" borderId="23" xfId="0" applyFont="1" applyFill="1" applyBorder="1" applyAlignment="1">
      <alignment horizontal="left" vertical="center"/>
    </xf>
    <xf numFmtId="0" fontId="17" fillId="6" borderId="23" xfId="0" applyFont="1" applyFill="1" applyBorder="1" applyAlignment="1">
      <alignment wrapText="1"/>
    </xf>
    <xf numFmtId="0" fontId="17" fillId="6" borderId="23" xfId="0" applyFont="1" applyFill="1" applyBorder="1" applyAlignment="1">
      <alignment horizontal="left"/>
    </xf>
    <xf numFmtId="0" fontId="0" fillId="6" borderId="1" xfId="0" applyFill="1" applyBorder="1" applyAlignment="1">
      <alignment horizontal="left" vertical="top" wrapText="1"/>
    </xf>
    <xf numFmtId="0" fontId="18" fillId="26" borderId="15" xfId="0" applyFont="1" applyFill="1" applyBorder="1" applyAlignment="1">
      <alignment horizontal="left" vertical="center"/>
    </xf>
    <xf numFmtId="0" fontId="36" fillId="26" borderId="25" xfId="0" applyFont="1" applyFill="1" applyBorder="1" applyAlignment="1">
      <alignment vertical="center"/>
    </xf>
    <xf numFmtId="0" fontId="24" fillId="26" borderId="0" xfId="0" applyFont="1" applyFill="1" applyAlignment="1">
      <alignment vertical="center"/>
    </xf>
    <xf numFmtId="0" fontId="0" fillId="6" borderId="25" xfId="0" applyFill="1" applyBorder="1"/>
    <xf numFmtId="0" fontId="17" fillId="6" borderId="15" xfId="0" applyFont="1" applyFill="1" applyBorder="1" applyAlignment="1">
      <alignment horizontal="left"/>
    </xf>
    <xf numFmtId="0" fontId="0" fillId="6" borderId="25" xfId="0" applyFill="1" applyBorder="1" applyAlignment="1">
      <alignment vertical="center" wrapText="1"/>
    </xf>
    <xf numFmtId="0" fontId="17" fillId="6" borderId="15" xfId="0" applyFont="1" applyFill="1" applyBorder="1" applyAlignment="1">
      <alignment horizontal="left" vertical="center"/>
    </xf>
    <xf numFmtId="0" fontId="0" fillId="26" borderId="25" xfId="0" applyFill="1" applyBorder="1" applyAlignment="1">
      <alignment vertical="center" wrapText="1"/>
    </xf>
    <xf numFmtId="0" fontId="0" fillId="26" borderId="1" xfId="0" applyFill="1" applyBorder="1" applyAlignment="1">
      <alignment horizontal="left" vertical="center" wrapText="1"/>
    </xf>
    <xf numFmtId="0" fontId="36" fillId="26" borderId="25" xfId="0" applyFont="1" applyFill="1" applyBorder="1" applyAlignment="1">
      <alignment vertical="center" wrapText="1"/>
    </xf>
    <xf numFmtId="0" fontId="3" fillId="26" borderId="1" xfId="0" applyFont="1" applyFill="1" applyBorder="1" applyAlignment="1">
      <alignment vertical="center" wrapText="1"/>
    </xf>
    <xf numFmtId="0" fontId="0" fillId="6" borderId="1" xfId="0" applyFill="1" applyBorder="1" applyAlignment="1">
      <alignment horizontal="left" vertical="center" wrapText="1"/>
    </xf>
    <xf numFmtId="0" fontId="18" fillId="26" borderId="23" xfId="0" applyFont="1" applyFill="1" applyBorder="1" applyAlignment="1">
      <alignment horizontal="left" vertical="center"/>
    </xf>
    <xf numFmtId="0" fontId="36" fillId="6" borderId="25" xfId="0" applyFont="1" applyFill="1" applyBorder="1" applyAlignment="1">
      <alignment vertical="center" wrapText="1"/>
    </xf>
    <xf numFmtId="0" fontId="0" fillId="26" borderId="1" xfId="0" applyFill="1" applyBorder="1" applyAlignment="1">
      <alignment vertical="center" wrapText="1"/>
    </xf>
    <xf numFmtId="0" fontId="0" fillId="26" borderId="0" xfId="0" applyFill="1" applyAlignment="1">
      <alignment vertical="center"/>
    </xf>
    <xf numFmtId="0" fontId="0" fillId="11" borderId="31" xfId="0" applyFill="1" applyBorder="1" applyAlignment="1">
      <alignment horizontal="left" wrapText="1"/>
    </xf>
    <xf numFmtId="1" fontId="17" fillId="16" borderId="14" xfId="0" applyNumberFormat="1" applyFont="1" applyFill="1" applyBorder="1" applyAlignment="1">
      <alignment horizontal="right" vertical="center" wrapText="1"/>
    </xf>
    <xf numFmtId="0" fontId="35" fillId="16" borderId="1" xfId="0" applyFont="1" applyFill="1" applyBorder="1" applyAlignment="1">
      <alignment vertical="center"/>
    </xf>
    <xf numFmtId="0" fontId="17" fillId="16" borderId="23" xfId="0" applyFont="1" applyFill="1" applyBorder="1" applyAlignment="1">
      <alignment vertical="center"/>
    </xf>
    <xf numFmtId="0" fontId="34" fillId="16" borderId="3" xfId="0" applyFont="1" applyFill="1" applyBorder="1" applyAlignment="1">
      <alignment vertical="center"/>
    </xf>
    <xf numFmtId="0" fontId="35" fillId="16" borderId="1" xfId="0" applyFont="1" applyFill="1" applyBorder="1" applyAlignment="1">
      <alignment vertical="center" wrapText="1"/>
    </xf>
    <xf numFmtId="0" fontId="31" fillId="0" borderId="1" xfId="0" applyFont="1" applyBorder="1" applyAlignment="1">
      <alignment wrapText="1"/>
    </xf>
    <xf numFmtId="0" fontId="30" fillId="0" borderId="1" xfId="0" applyFont="1" applyBorder="1" applyAlignment="1">
      <alignment wrapText="1"/>
    </xf>
    <xf numFmtId="0" fontId="0" fillId="0" borderId="0" xfId="0" applyAlignment="1">
      <alignment horizontal="center"/>
    </xf>
    <xf numFmtId="0" fontId="42" fillId="21" borderId="0" xfId="0" applyFont="1" applyFill="1" applyAlignment="1">
      <alignment horizontal="center" wrapText="1"/>
    </xf>
    <xf numFmtId="0" fontId="43" fillId="21" borderId="0" xfId="0" applyFont="1" applyFill="1" applyAlignment="1">
      <alignment horizontal="center" vertical="center"/>
    </xf>
    <xf numFmtId="0" fontId="44" fillId="25" borderId="29" xfId="0" applyFont="1" applyFill="1" applyBorder="1" applyAlignment="1">
      <alignment horizontal="center"/>
    </xf>
    <xf numFmtId="0" fontId="44" fillId="25" borderId="30" xfId="0" applyFont="1" applyFill="1" applyBorder="1" applyAlignment="1">
      <alignment horizontal="center"/>
    </xf>
    <xf numFmtId="0" fontId="44" fillId="25" borderId="31" xfId="0" applyFont="1" applyFill="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1" xfId="0" applyBorder="1" applyAlignment="1">
      <alignment horizontal="center"/>
    </xf>
    <xf numFmtId="0" fontId="44" fillId="25" borderId="29" xfId="0" applyFont="1" applyFill="1" applyBorder="1" applyAlignment="1">
      <alignment horizontal="center" vertical="center"/>
    </xf>
    <xf numFmtId="0" fontId="44" fillId="25" borderId="30" xfId="0" applyFont="1" applyFill="1" applyBorder="1" applyAlignment="1">
      <alignment horizontal="center" vertical="center"/>
    </xf>
    <xf numFmtId="0" fontId="44" fillId="25" borderId="31" xfId="0" applyFont="1" applyFill="1" applyBorder="1" applyAlignment="1">
      <alignment horizontal="center" vertical="center"/>
    </xf>
    <xf numFmtId="0" fontId="47" fillId="21" borderId="29" xfId="0" applyFont="1" applyFill="1" applyBorder="1" applyAlignment="1">
      <alignment horizontal="center" vertical="center" wrapText="1"/>
    </xf>
    <xf numFmtId="0" fontId="47" fillId="21" borderId="30" xfId="0" applyFont="1" applyFill="1" applyBorder="1" applyAlignment="1">
      <alignment horizontal="center" vertical="center" wrapText="1"/>
    </xf>
    <xf numFmtId="0" fontId="47" fillId="21" borderId="31" xfId="0" applyFont="1" applyFill="1" applyBorder="1" applyAlignment="1">
      <alignment horizontal="center" vertical="center" wrapText="1"/>
    </xf>
    <xf numFmtId="0" fontId="47" fillId="21" borderId="29" xfId="0" applyFont="1" applyFill="1" applyBorder="1" applyAlignment="1">
      <alignment horizontal="center" vertical="center"/>
    </xf>
    <xf numFmtId="0" fontId="47" fillId="21" borderId="31" xfId="0" applyFont="1" applyFill="1" applyBorder="1" applyAlignment="1">
      <alignment horizontal="center" vertical="center"/>
    </xf>
    <xf numFmtId="0" fontId="47" fillId="21" borderId="30" xfId="0" applyFont="1" applyFill="1" applyBorder="1" applyAlignment="1">
      <alignment horizontal="center" vertical="center"/>
    </xf>
    <xf numFmtId="0" fontId="48" fillId="0" borderId="30" xfId="0" applyFont="1" applyBorder="1" applyAlignment="1">
      <alignment horizontal="left"/>
    </xf>
    <xf numFmtId="0" fontId="48" fillId="0" borderId="31" xfId="0" applyFont="1" applyBorder="1" applyAlignment="1">
      <alignment horizontal="left"/>
    </xf>
    <xf numFmtId="0" fontId="49" fillId="0" borderId="33" xfId="0" applyFont="1" applyBorder="1" applyAlignment="1">
      <alignment horizontal="center"/>
    </xf>
    <xf numFmtId="0" fontId="49" fillId="0" borderId="30" xfId="0" applyFont="1" applyBorder="1" applyAlignment="1">
      <alignment horizontal="center"/>
    </xf>
    <xf numFmtId="0" fontId="49" fillId="0" borderId="31" xfId="0" applyFont="1" applyBorder="1" applyAlignment="1">
      <alignment horizontal="center"/>
    </xf>
    <xf numFmtId="0" fontId="0" fillId="0" borderId="28"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49" fillId="0" borderId="29" xfId="0" applyFont="1" applyBorder="1" applyAlignment="1">
      <alignment horizontal="center" vertical="center"/>
    </xf>
    <xf numFmtId="0" fontId="49" fillId="0" borderId="30" xfId="0" applyFont="1" applyBorder="1" applyAlignment="1">
      <alignment horizontal="center" vertical="center"/>
    </xf>
    <xf numFmtId="0" fontId="49" fillId="0" borderId="31" xfId="0" applyFont="1" applyBorder="1" applyAlignment="1">
      <alignment horizontal="center" vertical="center"/>
    </xf>
    <xf numFmtId="14" fontId="49" fillId="0" borderId="29" xfId="0" applyNumberFormat="1" applyFont="1" applyBorder="1" applyAlignment="1">
      <alignment horizontal="center" vertical="center"/>
    </xf>
    <xf numFmtId="0" fontId="48" fillId="0" borderId="29" xfId="0" applyFont="1" applyBorder="1" applyAlignment="1">
      <alignment horizontal="left" vertical="center" wrapText="1"/>
    </xf>
    <xf numFmtId="0" fontId="48" fillId="0" borderId="30" xfId="0" applyFont="1" applyBorder="1" applyAlignment="1">
      <alignment horizontal="left" vertical="center" wrapText="1"/>
    </xf>
    <xf numFmtId="0" fontId="48" fillId="0" borderId="29" xfId="0" applyFont="1" applyBorder="1" applyAlignment="1">
      <alignment horizontal="left" vertical="center"/>
    </xf>
    <xf numFmtId="0" fontId="48" fillId="0" borderId="30" xfId="0" applyFont="1" applyBorder="1" applyAlignment="1">
      <alignment horizontal="left" vertical="center"/>
    </xf>
    <xf numFmtId="0" fontId="49" fillId="6" borderId="29" xfId="0" applyFont="1" applyFill="1" applyBorder="1" applyAlignment="1">
      <alignment horizontal="center" vertical="center"/>
    </xf>
    <xf numFmtId="0" fontId="49" fillId="6" borderId="30" xfId="0" applyFont="1" applyFill="1" applyBorder="1" applyAlignment="1">
      <alignment horizontal="center" vertical="center"/>
    </xf>
    <xf numFmtId="0" fontId="49" fillId="6" borderId="31" xfId="0" applyFont="1" applyFill="1" applyBorder="1" applyAlignment="1">
      <alignment horizontal="center" vertical="center"/>
    </xf>
    <xf numFmtId="14" fontId="49" fillId="6" borderId="29" xfId="0" applyNumberFormat="1" applyFont="1" applyFill="1" applyBorder="1" applyAlignment="1">
      <alignment horizontal="center" vertical="center"/>
    </xf>
    <xf numFmtId="0" fontId="48" fillId="6" borderId="29" xfId="0" applyFont="1" applyFill="1" applyBorder="1" applyAlignment="1">
      <alignment horizontal="left" vertical="center" wrapText="1"/>
    </xf>
    <xf numFmtId="0" fontId="48" fillId="6" borderId="30" xfId="0" applyFont="1" applyFill="1" applyBorder="1" applyAlignment="1">
      <alignment horizontal="left" vertical="center"/>
    </xf>
    <xf numFmtId="0" fontId="48" fillId="6" borderId="31" xfId="0" applyFont="1" applyFill="1" applyBorder="1" applyAlignment="1">
      <alignment horizontal="left" vertical="center"/>
    </xf>
    <xf numFmtId="0" fontId="49" fillId="11" borderId="30" xfId="0" applyFont="1" applyFill="1" applyBorder="1" applyAlignment="1">
      <alignment horizontal="center" vertical="center"/>
    </xf>
    <xf numFmtId="0" fontId="49" fillId="11" borderId="31" xfId="0" applyFont="1" applyFill="1" applyBorder="1" applyAlignment="1">
      <alignment horizontal="center" vertical="center"/>
    </xf>
    <xf numFmtId="14" fontId="49" fillId="11" borderId="29" xfId="0" applyNumberFormat="1" applyFont="1" applyFill="1" applyBorder="1" applyAlignment="1">
      <alignment horizontal="center" vertical="center"/>
    </xf>
    <xf numFmtId="0" fontId="48" fillId="11" borderId="29" xfId="0" applyFont="1" applyFill="1" applyBorder="1" applyAlignment="1">
      <alignment horizontal="left" vertical="center" wrapText="1"/>
    </xf>
    <xf numFmtId="0" fontId="48" fillId="11" borderId="30" xfId="0" applyFont="1" applyFill="1" applyBorder="1" applyAlignment="1">
      <alignment horizontal="left" vertical="center"/>
    </xf>
    <xf numFmtId="0" fontId="49" fillId="16" borderId="30" xfId="0" applyFont="1" applyFill="1" applyBorder="1" applyAlignment="1">
      <alignment horizontal="center" vertical="center"/>
    </xf>
    <xf numFmtId="0" fontId="49" fillId="16" borderId="31" xfId="0" applyFont="1" applyFill="1" applyBorder="1" applyAlignment="1">
      <alignment horizontal="center" vertical="center"/>
    </xf>
    <xf numFmtId="14" fontId="49" fillId="16" borderId="29" xfId="0" applyNumberFormat="1" applyFont="1" applyFill="1" applyBorder="1" applyAlignment="1">
      <alignment horizontal="center" vertical="center"/>
    </xf>
    <xf numFmtId="0" fontId="48" fillId="16" borderId="29" xfId="0" applyFont="1" applyFill="1" applyBorder="1" applyAlignment="1">
      <alignment horizontal="left" vertical="center"/>
    </xf>
    <xf numFmtId="0" fontId="48" fillId="16" borderId="30" xfId="0" applyFont="1" applyFill="1" applyBorder="1" applyAlignment="1">
      <alignment horizontal="left" vertical="center"/>
    </xf>
    <xf numFmtId="0" fontId="39" fillId="0" borderId="0" xfId="0" applyFont="1" applyAlignment="1">
      <alignment horizontal="center"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18" xfId="0" applyFont="1" applyBorder="1" applyAlignment="1">
      <alignment horizontal="left" vertical="center" wrapText="1"/>
    </xf>
    <xf numFmtId="0" fontId="4" fillId="0" borderId="1" xfId="0" applyFont="1" applyBorder="1" applyAlignment="1">
      <alignment horizontal="center" vertical="center"/>
    </xf>
    <xf numFmtId="0" fontId="51" fillId="0" borderId="19" xfId="0" applyFont="1" applyBorder="1" applyAlignment="1">
      <alignment horizontal="center" vertical="center"/>
    </xf>
    <xf numFmtId="0" fontId="51" fillId="0" borderId="0" xfId="0" applyFont="1" applyAlignment="1">
      <alignment horizontal="center" vertical="center"/>
    </xf>
    <xf numFmtId="0" fontId="3" fillId="11" borderId="1" xfId="0" applyFont="1" applyFill="1" applyBorder="1" applyAlignment="1">
      <alignment horizontal="center"/>
    </xf>
    <xf numFmtId="0" fontId="0" fillId="0" borderId="1" xfId="0" applyBorder="1" applyAlignment="1">
      <alignment horizontal="center"/>
    </xf>
    <xf numFmtId="0" fontId="0" fillId="0" borderId="16" xfId="0" applyBorder="1" applyAlignment="1">
      <alignment horizontal="center" wrapText="1"/>
    </xf>
    <xf numFmtId="0" fontId="0" fillId="0" borderId="16" xfId="0" applyBorder="1" applyAlignment="1">
      <alignment horizontal="center"/>
    </xf>
    <xf numFmtId="0" fontId="0" fillId="13" borderId="1" xfId="0" applyFill="1" applyBorder="1" applyAlignment="1">
      <alignment horizontal="center"/>
    </xf>
    <xf numFmtId="0" fontId="0" fillId="11" borderId="14" xfId="0" applyFill="1" applyBorder="1" applyAlignment="1">
      <alignment horizontal="center"/>
    </xf>
    <xf numFmtId="0" fontId="0" fillId="11" borderId="15" xfId="0" applyFill="1" applyBorder="1" applyAlignment="1">
      <alignment horizontal="center"/>
    </xf>
    <xf numFmtId="0" fontId="0" fillId="13" borderId="14" xfId="0" applyFill="1" applyBorder="1" applyAlignment="1">
      <alignment horizontal="center"/>
    </xf>
    <xf numFmtId="0" fontId="0" fillId="13" borderId="4" xfId="0" applyFill="1" applyBorder="1" applyAlignment="1">
      <alignment horizontal="center"/>
    </xf>
    <xf numFmtId="0" fontId="0" fillId="13" borderId="15" xfId="0" applyFill="1" applyBorder="1" applyAlignment="1">
      <alignment horizontal="center"/>
    </xf>
    <xf numFmtId="49" fontId="4" fillId="16" borderId="14" xfId="0" applyNumberFormat="1" applyFont="1" applyFill="1" applyBorder="1" applyAlignment="1">
      <alignment horizontal="center" vertical="center"/>
    </xf>
    <xf numFmtId="49" fontId="4" fillId="16" borderId="15" xfId="0" applyNumberFormat="1" applyFont="1" applyFill="1" applyBorder="1" applyAlignment="1">
      <alignment horizontal="center" vertical="center"/>
    </xf>
    <xf numFmtId="0" fontId="4" fillId="16" borderId="14" xfId="0" applyFont="1" applyFill="1" applyBorder="1" applyAlignment="1">
      <alignment horizontal="left" vertical="center" wrapText="1"/>
    </xf>
    <xf numFmtId="0" fontId="4" fillId="16" borderId="4" xfId="0" applyFont="1" applyFill="1" applyBorder="1" applyAlignment="1">
      <alignment horizontal="left" vertical="center" wrapText="1"/>
    </xf>
    <xf numFmtId="0" fontId="4" fillId="16" borderId="15" xfId="0" applyFont="1" applyFill="1" applyBorder="1" applyAlignment="1">
      <alignment horizontal="left" vertical="center" wrapText="1"/>
    </xf>
    <xf numFmtId="0" fontId="4" fillId="16" borderId="14" xfId="0" applyFont="1" applyFill="1" applyBorder="1" applyAlignment="1">
      <alignment horizontal="left" vertical="center"/>
    </xf>
    <xf numFmtId="0" fontId="4" fillId="16" borderId="4" xfId="0" applyFont="1" applyFill="1" applyBorder="1" applyAlignment="1">
      <alignment horizontal="left" vertical="center"/>
    </xf>
    <xf numFmtId="0" fontId="4" fillId="16" borderId="15" xfId="0" applyFont="1" applyFill="1" applyBorder="1" applyAlignment="1">
      <alignment horizontal="left" vertical="center"/>
    </xf>
    <xf numFmtId="0" fontId="5" fillId="16" borderId="14" xfId="0" applyFont="1" applyFill="1" applyBorder="1" applyAlignment="1">
      <alignment horizontal="center" vertical="center"/>
    </xf>
    <xf numFmtId="0" fontId="5" fillId="16" borderId="15" xfId="0" applyFont="1" applyFill="1" applyBorder="1" applyAlignment="1">
      <alignment horizontal="center" vertical="center"/>
    </xf>
    <xf numFmtId="0" fontId="5" fillId="16" borderId="4" xfId="0" applyFont="1" applyFill="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4" xfId="0" applyFont="1" applyBorder="1" applyAlignment="1">
      <alignment horizontal="left" vertical="center"/>
    </xf>
    <xf numFmtId="0" fontId="22" fillId="3" borderId="0" xfId="0" applyFont="1" applyFill="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4" fillId="0" borderId="0" xfId="0" applyFont="1" applyAlignment="1">
      <alignment horizontal="center" vertical="center"/>
    </xf>
    <xf numFmtId="0" fontId="54" fillId="24" borderId="5"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3">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s>
  <tableStyles count="1" defaultTableStyle="TableStyleMedium9" defaultPivotStyle="PivotStyleLight16">
    <tableStyle name="MySqlDefault" pivot="0" table="0" count="0" xr9:uid="{00000000-0011-0000-FFFF-FFFF00000000}"/>
  </tableStyles>
  <colors>
    <mruColors>
      <color rgb="FF00FF99"/>
      <color rgb="FFFF3300"/>
      <color rgb="FFFF99CC"/>
      <color rgb="FF8FFBD2"/>
      <color rgb="FFFF0000"/>
      <color rgb="FFF321C6"/>
      <color rgb="FFFF66FF"/>
      <color rgb="FF00FF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2000250</xdr:colOff>
      <xdr:row>0</xdr:row>
      <xdr:rowOff>819150</xdr:rowOff>
    </xdr:to>
    <xdr:pic>
      <xdr:nvPicPr>
        <xdr:cNvPr id="3" name="Imagem 2">
          <a:extLst>
            <a:ext uri="{FF2B5EF4-FFF2-40B4-BE49-F238E27FC236}">
              <a16:creationId xmlns:a16="http://schemas.microsoft.com/office/drawing/2014/main" id="{67FEBFAE-BF0E-47A5-9E72-07535B820297}"/>
            </a:ext>
          </a:extLst>
        </xdr:cNvPr>
        <xdr:cNvPicPr>
          <a:picLocks noChangeAspect="1"/>
        </xdr:cNvPicPr>
      </xdr:nvPicPr>
      <xdr:blipFill>
        <a:blip xmlns:r="http://schemas.openxmlformats.org/officeDocument/2006/relationships" r:embed="rId1"/>
        <a:stretch>
          <a:fillRect/>
        </a:stretch>
      </xdr:blipFill>
      <xdr:spPr>
        <a:xfrm>
          <a:off x="0" y="0"/>
          <a:ext cx="9153525" cy="8191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B42:C71" totalsRowShown="0">
  <autoFilter ref="B42:C71" xr:uid="{00000000-0009-0000-0100-000001000000}"/>
  <tableColumns count="2">
    <tableColumn id="1" xr3:uid="{00000000-0010-0000-0000-000001000000}" name="Padrão afetado"/>
    <tableColumn id="2" xr3:uid="{00000000-0010-0000-0000-000002000000}" name="Cidades afetada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2:D31" totalsRowShown="0">
  <autoFilter ref="B2:D31" xr:uid="{00000000-0009-0000-0100-000003000000}"/>
  <tableColumns count="3">
    <tableColumn id="1" xr3:uid="{00000000-0010-0000-0100-000001000000}" name="Natop (AB07)" dataDxfId="2"/>
    <tableColumn id="2" xr3:uid="{00000000-0010-0000-0100-000002000000}" name="TipoTrib (tribut AJ23)" dataDxfId="1"/>
    <tableColumn id="3" xr3:uid="{00000000-0010-0000-0100-000003000000}" name="cExISS (AJ35)" dataDxfId="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a4" displayName="Tabela4" ref="H3:I9" totalsRowShown="0">
  <autoFilter ref="H3:I9" xr:uid="{00000000-0009-0000-0100-000004000000}"/>
  <tableColumns count="2">
    <tableColumn id="1" xr3:uid="{00000000-0010-0000-0200-000001000000}" name="NatOp"/>
    <tableColumn id="2" xr3:uid="{00000000-0010-0000-0200-000002000000}" name="TipoTrib (tribut AJ2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a2" displayName="Tabela2" ref="H13:I22" totalsRowShown="0">
  <autoFilter ref="H13:I22" xr:uid="{00000000-0009-0000-0100-000002000000}"/>
  <tableColumns count="2">
    <tableColumn id="1" xr3:uid="{00000000-0010-0000-0300-000001000000}" name="NatOp"/>
    <tableColumn id="2" xr3:uid="{00000000-0010-0000-0300-000002000000}" name="TipoTrib (tribut AJ23)"/>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5" displayName="Tabela5" ref="H26:I33" totalsRowShown="0">
  <autoFilter ref="H26:I33" xr:uid="{00000000-0009-0000-0100-000005000000}"/>
  <tableColumns count="2">
    <tableColumn id="1" xr3:uid="{00000000-0010-0000-0400-000001000000}" name="NatOp"/>
    <tableColumn id="2" xr3:uid="{00000000-0010-0000-0400-000002000000}" name="TipoTrib (tribut AJ23)"/>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7.bin"/><Relationship Id="rId5" Type="http://schemas.openxmlformats.org/officeDocument/2006/relationships/table" Target="../tables/table5.xml"/><Relationship Id="rId4" Type="http://schemas.openxmlformats.org/officeDocument/2006/relationships/table" Target="../tables/table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ontabeis.com.br/forum/topicos/28073/filial-inscricao-obrigatoria-em-que-caso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J52"/>
  <sheetViews>
    <sheetView zoomScale="80" zoomScaleNormal="80" workbookViewId="0">
      <pane ySplit="2" topLeftCell="A3" activePane="bottomLeft" state="frozen"/>
      <selection pane="bottomLeft" activeCell="J10" sqref="J10"/>
    </sheetView>
  </sheetViews>
  <sheetFormatPr defaultRowHeight="15"/>
  <cols>
    <col min="2" max="2" width="21.42578125" customWidth="1"/>
    <col min="9" max="9" width="54.28515625" customWidth="1"/>
    <col min="10" max="10" width="79.5703125" style="54" customWidth="1"/>
    <col min="11" max="11" width="21.28515625" customWidth="1"/>
  </cols>
  <sheetData>
    <row r="1" spans="1:10">
      <c r="A1" s="2" t="s">
        <v>0</v>
      </c>
      <c r="B1" s="2" t="s">
        <v>1</v>
      </c>
      <c r="C1" s="2" t="s">
        <v>2</v>
      </c>
      <c r="D1" s="2" t="s">
        <v>3</v>
      </c>
      <c r="E1" s="2" t="s">
        <v>4</v>
      </c>
      <c r="F1" s="3" t="s">
        <v>5</v>
      </c>
      <c r="G1" s="2" t="s">
        <v>6</v>
      </c>
      <c r="H1" s="2" t="s">
        <v>7</v>
      </c>
      <c r="I1" s="4" t="s">
        <v>8</v>
      </c>
    </row>
    <row r="2" spans="1:10" ht="16.5">
      <c r="A2" s="5" t="s">
        <v>9</v>
      </c>
      <c r="B2" s="5" t="s">
        <v>10</v>
      </c>
      <c r="C2" s="5" t="s">
        <v>11</v>
      </c>
      <c r="D2" s="5"/>
      <c r="E2" s="5"/>
      <c r="F2" s="6"/>
      <c r="G2" s="5"/>
      <c r="H2" s="5"/>
      <c r="I2" s="7"/>
    </row>
    <row r="3" spans="1:10" ht="16.5">
      <c r="A3" s="13" t="s">
        <v>12</v>
      </c>
      <c r="B3" s="13" t="s">
        <v>13</v>
      </c>
      <c r="C3" s="13" t="s">
        <v>9</v>
      </c>
      <c r="D3" s="13" t="s">
        <v>13</v>
      </c>
      <c r="E3" s="13" t="s">
        <v>14</v>
      </c>
      <c r="F3" s="14" t="s">
        <v>15</v>
      </c>
      <c r="G3" s="13"/>
      <c r="H3" s="13"/>
      <c r="I3" s="15" t="s">
        <v>16</v>
      </c>
    </row>
    <row r="4" spans="1:10" ht="30">
      <c r="A4" s="26" t="s">
        <v>17</v>
      </c>
      <c r="B4" s="26" t="s">
        <v>18</v>
      </c>
      <c r="C4" s="26" t="s">
        <v>12</v>
      </c>
      <c r="D4" s="26" t="s">
        <v>19</v>
      </c>
      <c r="E4" s="26" t="s">
        <v>14</v>
      </c>
      <c r="F4" s="28" t="s">
        <v>15</v>
      </c>
      <c r="G4" s="26">
        <v>4</v>
      </c>
      <c r="H4" s="26"/>
      <c r="I4" s="29" t="s">
        <v>20</v>
      </c>
      <c r="J4" s="54" t="s">
        <v>21</v>
      </c>
    </row>
    <row r="5" spans="1:10">
      <c r="A5" s="26" t="s">
        <v>22</v>
      </c>
      <c r="B5" s="26" t="s">
        <v>23</v>
      </c>
      <c r="C5" s="26" t="s">
        <v>12</v>
      </c>
      <c r="D5" s="26" t="s">
        <v>19</v>
      </c>
      <c r="E5" s="26" t="s">
        <v>24</v>
      </c>
      <c r="F5" s="26" t="s">
        <v>25</v>
      </c>
      <c r="G5" s="26">
        <v>44</v>
      </c>
      <c r="H5" s="31"/>
      <c r="I5" s="29" t="s">
        <v>26</v>
      </c>
      <c r="J5" s="61" t="s">
        <v>27</v>
      </c>
    </row>
    <row r="6" spans="1:10">
      <c r="A6" s="27" t="s">
        <v>28</v>
      </c>
      <c r="B6" s="27" t="s">
        <v>29</v>
      </c>
      <c r="C6" s="27" t="s">
        <v>12</v>
      </c>
      <c r="D6" s="27" t="s">
        <v>30</v>
      </c>
      <c r="E6" s="30" t="s">
        <v>14</v>
      </c>
      <c r="F6" s="30" t="s">
        <v>15</v>
      </c>
      <c r="G6" s="27">
        <v>19</v>
      </c>
      <c r="H6" s="30"/>
      <c r="I6" s="32" t="s">
        <v>31</v>
      </c>
      <c r="J6" s="54" t="s">
        <v>32</v>
      </c>
    </row>
    <row r="7" spans="1:10" ht="45">
      <c r="A7" s="27" t="s">
        <v>33</v>
      </c>
      <c r="B7" s="27" t="s">
        <v>34</v>
      </c>
      <c r="C7" s="27" t="s">
        <v>12</v>
      </c>
      <c r="D7" s="27" t="s">
        <v>24</v>
      </c>
      <c r="E7" s="30" t="s">
        <v>14</v>
      </c>
      <c r="F7" s="30" t="s">
        <v>15</v>
      </c>
      <c r="G7" s="27">
        <v>1</v>
      </c>
      <c r="H7" s="30"/>
      <c r="I7" s="33" t="s">
        <v>35</v>
      </c>
      <c r="J7" s="54" t="s">
        <v>32</v>
      </c>
    </row>
    <row r="8" spans="1:10" ht="16.5">
      <c r="A8" s="16" t="s">
        <v>36</v>
      </c>
      <c r="B8" s="16" t="s">
        <v>37</v>
      </c>
      <c r="C8" s="16" t="s">
        <v>12</v>
      </c>
      <c r="D8" s="16" t="s">
        <v>38</v>
      </c>
      <c r="E8" s="16" t="s">
        <v>14</v>
      </c>
      <c r="F8" s="17" t="s">
        <v>39</v>
      </c>
      <c r="G8" s="16"/>
      <c r="H8" s="16"/>
      <c r="I8" s="18" t="s">
        <v>16</v>
      </c>
    </row>
    <row r="9" spans="1:10" ht="30">
      <c r="A9" s="26" t="s">
        <v>40</v>
      </c>
      <c r="B9" s="26" t="s">
        <v>41</v>
      </c>
      <c r="C9" s="26" t="s">
        <v>36</v>
      </c>
      <c r="D9" s="26" t="s">
        <v>24</v>
      </c>
      <c r="E9" s="30" t="s">
        <v>14</v>
      </c>
      <c r="F9" s="30" t="s">
        <v>15</v>
      </c>
      <c r="G9" s="26">
        <v>9</v>
      </c>
      <c r="H9" s="26"/>
      <c r="I9" s="29" t="s">
        <v>42</v>
      </c>
      <c r="J9" s="55" t="s">
        <v>43</v>
      </c>
    </row>
    <row r="10" spans="1:10" ht="30">
      <c r="A10" s="27" t="s">
        <v>40</v>
      </c>
      <c r="B10" s="27" t="s">
        <v>44</v>
      </c>
      <c r="C10" s="27" t="s">
        <v>36</v>
      </c>
      <c r="D10" s="27" t="s">
        <v>24</v>
      </c>
      <c r="E10" s="30" t="s">
        <v>14</v>
      </c>
      <c r="F10" s="30" t="s">
        <v>15</v>
      </c>
      <c r="G10" s="27">
        <v>3</v>
      </c>
      <c r="H10" s="27"/>
      <c r="I10" s="25" t="s">
        <v>45</v>
      </c>
      <c r="J10" s="54" t="s">
        <v>46</v>
      </c>
    </row>
    <row r="11" spans="1:10" ht="30">
      <c r="A11" s="27" t="s">
        <v>47</v>
      </c>
      <c r="B11" s="27" t="s">
        <v>48</v>
      </c>
      <c r="C11" s="27" t="s">
        <v>36</v>
      </c>
      <c r="D11" s="27" t="s">
        <v>24</v>
      </c>
      <c r="E11" s="30" t="s">
        <v>14</v>
      </c>
      <c r="F11" s="30" t="s">
        <v>15</v>
      </c>
      <c r="G11" s="27">
        <v>7</v>
      </c>
      <c r="H11" s="27"/>
      <c r="I11" s="25" t="s">
        <v>49</v>
      </c>
    </row>
    <row r="12" spans="1:10" ht="30">
      <c r="A12" s="27" t="s">
        <v>50</v>
      </c>
      <c r="B12" s="27" t="s">
        <v>51</v>
      </c>
      <c r="C12" s="27" t="s">
        <v>36</v>
      </c>
      <c r="D12" s="27" t="s">
        <v>24</v>
      </c>
      <c r="E12" s="30" t="s">
        <v>14</v>
      </c>
      <c r="F12" s="30" t="s">
        <v>15</v>
      </c>
      <c r="G12" s="27">
        <v>9</v>
      </c>
      <c r="H12" s="27"/>
      <c r="I12" s="25" t="s">
        <v>42</v>
      </c>
    </row>
    <row r="13" spans="1:10">
      <c r="A13" s="27" t="s">
        <v>52</v>
      </c>
      <c r="B13" s="27" t="s">
        <v>53</v>
      </c>
      <c r="C13" s="27" t="s">
        <v>36</v>
      </c>
      <c r="D13" s="27" t="s">
        <v>24</v>
      </c>
      <c r="E13" s="30" t="s">
        <v>14</v>
      </c>
      <c r="F13" s="30" t="s">
        <v>15</v>
      </c>
      <c r="G13" s="27">
        <v>15</v>
      </c>
      <c r="H13" s="27">
        <v>4</v>
      </c>
      <c r="I13" s="25" t="s">
        <v>54</v>
      </c>
    </row>
    <row r="14" spans="1:10">
      <c r="A14" s="27" t="s">
        <v>55</v>
      </c>
      <c r="B14" s="27" t="s">
        <v>56</v>
      </c>
      <c r="C14" s="27" t="s">
        <v>36</v>
      </c>
      <c r="D14" s="27" t="s">
        <v>24</v>
      </c>
      <c r="E14" s="30" t="s">
        <v>14</v>
      </c>
      <c r="F14" s="30" t="s">
        <v>15</v>
      </c>
      <c r="G14" s="27">
        <v>9</v>
      </c>
      <c r="H14" s="27"/>
      <c r="I14" s="25" t="s">
        <v>57</v>
      </c>
    </row>
    <row r="15" spans="1:10">
      <c r="A15" s="27" t="s">
        <v>58</v>
      </c>
      <c r="B15" s="27" t="s">
        <v>44</v>
      </c>
      <c r="C15" s="27" t="s">
        <v>36</v>
      </c>
      <c r="D15" s="27" t="s">
        <v>19</v>
      </c>
      <c r="E15" s="30" t="s">
        <v>14</v>
      </c>
      <c r="F15" s="30" t="s">
        <v>15</v>
      </c>
      <c r="G15" s="27">
        <v>20</v>
      </c>
      <c r="H15" s="27"/>
      <c r="I15" s="25" t="s">
        <v>59</v>
      </c>
    </row>
    <row r="16" spans="1:10">
      <c r="A16" s="27" t="s">
        <v>60</v>
      </c>
      <c r="B16" s="27" t="s">
        <v>61</v>
      </c>
      <c r="C16" s="27" t="s">
        <v>36</v>
      </c>
      <c r="D16" s="27" t="s">
        <v>24</v>
      </c>
      <c r="E16" s="30" t="s">
        <v>24</v>
      </c>
      <c r="F16" s="30" t="s">
        <v>25</v>
      </c>
      <c r="G16" s="27">
        <v>7</v>
      </c>
      <c r="H16" s="27"/>
      <c r="I16" s="25" t="s">
        <v>62</v>
      </c>
    </row>
    <row r="17" spans="1:9">
      <c r="A17" s="27" t="s">
        <v>63</v>
      </c>
      <c r="B17" s="27" t="s">
        <v>64</v>
      </c>
      <c r="C17" s="27" t="s">
        <v>36</v>
      </c>
      <c r="D17" s="27" t="s">
        <v>19</v>
      </c>
      <c r="E17" s="30" t="s">
        <v>24</v>
      </c>
      <c r="F17" s="30" t="s">
        <v>25</v>
      </c>
      <c r="G17" s="27">
        <v>1000</v>
      </c>
      <c r="H17" s="27"/>
      <c r="I17" s="25" t="s">
        <v>65</v>
      </c>
    </row>
    <row r="18" spans="1:9" ht="16.5">
      <c r="A18" s="16" t="s">
        <v>66</v>
      </c>
      <c r="B18" s="16" t="s">
        <v>67</v>
      </c>
      <c r="C18" s="16" t="s">
        <v>12</v>
      </c>
      <c r="D18" s="16" t="s">
        <v>68</v>
      </c>
      <c r="E18" s="16" t="s">
        <v>14</v>
      </c>
      <c r="F18" s="17" t="s">
        <v>15</v>
      </c>
      <c r="G18" s="16"/>
      <c r="H18" s="16"/>
      <c r="I18" s="18" t="s">
        <v>16</v>
      </c>
    </row>
    <row r="19" spans="1:9">
      <c r="A19" s="27" t="s">
        <v>69</v>
      </c>
      <c r="B19" s="27" t="s">
        <v>70</v>
      </c>
      <c r="C19" s="27" t="s">
        <v>66</v>
      </c>
      <c r="D19" s="27" t="s">
        <v>30</v>
      </c>
      <c r="E19" s="30" t="s">
        <v>24</v>
      </c>
      <c r="F19" s="30" t="s">
        <v>25</v>
      </c>
      <c r="G19" s="27">
        <v>19</v>
      </c>
      <c r="H19" s="27"/>
      <c r="I19" s="25" t="s">
        <v>31</v>
      </c>
    </row>
    <row r="20" spans="1:9">
      <c r="A20" s="27" t="s">
        <v>71</v>
      </c>
      <c r="B20" s="27" t="s">
        <v>72</v>
      </c>
      <c r="C20" s="27" t="s">
        <v>66</v>
      </c>
      <c r="D20" s="27" t="s">
        <v>19</v>
      </c>
      <c r="E20" s="30" t="s">
        <v>14</v>
      </c>
      <c r="F20" s="30" t="s">
        <v>15</v>
      </c>
      <c r="G20" s="27">
        <v>6</v>
      </c>
      <c r="H20" s="27"/>
      <c r="I20" s="25" t="s">
        <v>73</v>
      </c>
    </row>
    <row r="21" spans="1:9">
      <c r="A21" s="27" t="s">
        <v>74</v>
      </c>
      <c r="B21" s="27" t="s">
        <v>75</v>
      </c>
      <c r="C21" s="27" t="s">
        <v>66</v>
      </c>
      <c r="D21" s="27" t="s">
        <v>19</v>
      </c>
      <c r="E21" s="30" t="s">
        <v>14</v>
      </c>
      <c r="F21" s="30" t="s">
        <v>15</v>
      </c>
      <c r="G21" s="27">
        <v>8</v>
      </c>
      <c r="H21" s="27"/>
      <c r="I21" s="25" t="s">
        <v>76</v>
      </c>
    </row>
    <row r="22" spans="1:9" ht="16.5">
      <c r="A22" s="16" t="s">
        <v>77</v>
      </c>
      <c r="B22" s="16" t="s">
        <v>78</v>
      </c>
      <c r="C22" s="16" t="s">
        <v>12</v>
      </c>
      <c r="D22" s="16" t="s">
        <v>79</v>
      </c>
      <c r="E22" s="16" t="s">
        <v>14</v>
      </c>
      <c r="F22" s="17" t="s">
        <v>15</v>
      </c>
      <c r="G22" s="16"/>
      <c r="H22" s="16"/>
      <c r="I22" s="18" t="s">
        <v>16</v>
      </c>
    </row>
    <row r="23" spans="1:9">
      <c r="A23" s="27" t="s">
        <v>80</v>
      </c>
      <c r="B23" s="27" t="s">
        <v>81</v>
      </c>
      <c r="C23" s="27" t="s">
        <v>77</v>
      </c>
      <c r="D23" s="27" t="s">
        <v>19</v>
      </c>
      <c r="E23" s="30" t="s">
        <v>24</v>
      </c>
      <c r="F23" s="30" t="s">
        <v>25</v>
      </c>
      <c r="G23" s="27">
        <v>100</v>
      </c>
      <c r="H23" s="27"/>
      <c r="I23" s="25" t="s">
        <v>82</v>
      </c>
    </row>
    <row r="24" spans="1:9">
      <c r="A24" s="27" t="s">
        <v>83</v>
      </c>
      <c r="B24" s="27" t="s">
        <v>84</v>
      </c>
      <c r="C24" s="27" t="s">
        <v>77</v>
      </c>
      <c r="D24" s="27" t="s">
        <v>19</v>
      </c>
      <c r="E24" s="30" t="s">
        <v>24</v>
      </c>
      <c r="F24" s="30" t="s">
        <v>25</v>
      </c>
      <c r="G24" s="27">
        <v>20</v>
      </c>
      <c r="H24" s="27"/>
      <c r="I24" s="25" t="s">
        <v>85</v>
      </c>
    </row>
    <row r="25" spans="1:9">
      <c r="A25" s="27" t="s">
        <v>86</v>
      </c>
      <c r="B25" s="27" t="s">
        <v>87</v>
      </c>
      <c r="C25" s="27" t="s">
        <v>77</v>
      </c>
      <c r="D25" s="27" t="s">
        <v>19</v>
      </c>
      <c r="E25" s="30" t="s">
        <v>24</v>
      </c>
      <c r="F25" s="30" t="s">
        <v>25</v>
      </c>
      <c r="G25" s="27">
        <v>15</v>
      </c>
      <c r="H25" s="27"/>
      <c r="I25" s="25" t="s">
        <v>88</v>
      </c>
    </row>
    <row r="26" spans="1:9" ht="30">
      <c r="A26" s="27" t="s">
        <v>89</v>
      </c>
      <c r="B26" s="27" t="s">
        <v>90</v>
      </c>
      <c r="C26" s="27" t="s">
        <v>77</v>
      </c>
      <c r="D26" s="27" t="s">
        <v>24</v>
      </c>
      <c r="E26" s="30" t="s">
        <v>14</v>
      </c>
      <c r="F26" s="30" t="s">
        <v>15</v>
      </c>
      <c r="G26" s="27">
        <v>1</v>
      </c>
      <c r="H26" s="27"/>
      <c r="I26" s="25" t="s">
        <v>91</v>
      </c>
    </row>
    <row r="27" spans="1:9" ht="45">
      <c r="A27" s="27" t="s">
        <v>92</v>
      </c>
      <c r="B27" s="27" t="s">
        <v>93</v>
      </c>
      <c r="C27" s="27" t="s">
        <v>77</v>
      </c>
      <c r="D27" s="27" t="s">
        <v>24</v>
      </c>
      <c r="E27" s="30" t="s">
        <v>24</v>
      </c>
      <c r="F27" s="30" t="s">
        <v>25</v>
      </c>
      <c r="G27" s="27">
        <v>2</v>
      </c>
      <c r="H27" s="27"/>
      <c r="I27" s="25" t="s">
        <v>35</v>
      </c>
    </row>
    <row r="28" spans="1:9" ht="30">
      <c r="A28" s="27" t="s">
        <v>94</v>
      </c>
      <c r="B28" s="27" t="s">
        <v>95</v>
      </c>
      <c r="C28" s="27" t="s">
        <v>77</v>
      </c>
      <c r="D28" s="27" t="s">
        <v>19</v>
      </c>
      <c r="E28" s="30" t="s">
        <v>24</v>
      </c>
      <c r="F28" s="30" t="s">
        <v>25</v>
      </c>
      <c r="G28" s="27">
        <v>100</v>
      </c>
      <c r="H28" s="27"/>
      <c r="I28" s="25" t="s">
        <v>96</v>
      </c>
    </row>
    <row r="29" spans="1:9">
      <c r="A29" s="26" t="s">
        <v>97</v>
      </c>
      <c r="B29" s="27" t="s">
        <v>98</v>
      </c>
      <c r="C29" s="27" t="s">
        <v>77</v>
      </c>
      <c r="D29" s="27" t="s">
        <v>24</v>
      </c>
      <c r="E29" s="30" t="s">
        <v>24</v>
      </c>
      <c r="F29" s="30" t="s">
        <v>25</v>
      </c>
      <c r="G29" s="27">
        <v>3</v>
      </c>
      <c r="H29" s="27"/>
      <c r="I29" s="25" t="s">
        <v>99</v>
      </c>
    </row>
    <row r="30" spans="1:9">
      <c r="A30" s="26" t="s">
        <v>100</v>
      </c>
      <c r="B30" s="27" t="s">
        <v>101</v>
      </c>
      <c r="C30" s="27" t="s">
        <v>77</v>
      </c>
      <c r="D30" s="27" t="s">
        <v>19</v>
      </c>
      <c r="E30" s="30" t="s">
        <v>24</v>
      </c>
      <c r="F30" s="30" t="s">
        <v>25</v>
      </c>
      <c r="G30" s="27">
        <v>11</v>
      </c>
      <c r="H30" s="27"/>
      <c r="I30" s="25" t="s">
        <v>102</v>
      </c>
    </row>
    <row r="31" spans="1:9" ht="16.5">
      <c r="A31" s="16" t="s">
        <v>103</v>
      </c>
      <c r="B31" s="16" t="s">
        <v>104</v>
      </c>
      <c r="C31" s="16" t="s">
        <v>12</v>
      </c>
      <c r="D31" s="16" t="s">
        <v>105</v>
      </c>
      <c r="E31" s="16" t="s">
        <v>24</v>
      </c>
      <c r="F31" s="17" t="s">
        <v>25</v>
      </c>
      <c r="G31" s="16"/>
      <c r="H31" s="16"/>
      <c r="I31" s="18" t="s">
        <v>16</v>
      </c>
    </row>
    <row r="32" spans="1:9">
      <c r="A32" s="27" t="s">
        <v>106</v>
      </c>
      <c r="B32" s="27" t="s">
        <v>107</v>
      </c>
      <c r="C32" s="27" t="s">
        <v>103</v>
      </c>
      <c r="D32" s="27" t="s">
        <v>24</v>
      </c>
      <c r="E32" s="30" t="s">
        <v>24</v>
      </c>
      <c r="F32" s="30" t="s">
        <v>25</v>
      </c>
      <c r="G32" s="27">
        <v>15</v>
      </c>
      <c r="H32" s="27">
        <v>4</v>
      </c>
      <c r="I32" s="25"/>
    </row>
    <row r="33" spans="1:9" ht="75">
      <c r="A33" s="27" t="s">
        <v>108</v>
      </c>
      <c r="B33" s="27" t="s">
        <v>109</v>
      </c>
      <c r="C33" s="27" t="s">
        <v>103</v>
      </c>
      <c r="D33" s="27" t="s">
        <v>19</v>
      </c>
      <c r="E33" s="30" t="s">
        <v>14</v>
      </c>
      <c r="F33" s="30" t="s">
        <v>15</v>
      </c>
      <c r="G33" s="27">
        <v>15</v>
      </c>
      <c r="H33" s="27"/>
      <c r="I33" s="25" t="s">
        <v>110</v>
      </c>
    </row>
    <row r="34" spans="1:9" ht="30">
      <c r="A34" s="27" t="s">
        <v>111</v>
      </c>
      <c r="B34" s="27" t="s">
        <v>112</v>
      </c>
      <c r="C34" s="27" t="s">
        <v>103</v>
      </c>
      <c r="D34" s="27" t="s">
        <v>24</v>
      </c>
      <c r="E34" s="30" t="s">
        <v>14</v>
      </c>
      <c r="F34" s="30" t="s">
        <v>15</v>
      </c>
      <c r="G34" s="27">
        <v>1</v>
      </c>
      <c r="H34" s="27"/>
      <c r="I34" s="25" t="s">
        <v>113</v>
      </c>
    </row>
    <row r="35" spans="1:9" ht="16.5">
      <c r="A35" s="16" t="s">
        <v>114</v>
      </c>
      <c r="B35" s="16" t="s">
        <v>115</v>
      </c>
      <c r="C35" s="16" t="s">
        <v>12</v>
      </c>
      <c r="D35" s="16" t="s">
        <v>116</v>
      </c>
      <c r="E35" s="16" t="s">
        <v>14</v>
      </c>
      <c r="F35" s="17" t="s">
        <v>15</v>
      </c>
      <c r="G35" s="16"/>
      <c r="H35" s="16"/>
      <c r="I35" s="18" t="s">
        <v>16</v>
      </c>
    </row>
    <row r="36" spans="1:9" ht="60">
      <c r="A36" s="8" t="s">
        <v>117</v>
      </c>
      <c r="B36" s="26" t="s">
        <v>118</v>
      </c>
      <c r="C36" s="26" t="s">
        <v>114</v>
      </c>
      <c r="D36" s="26" t="s">
        <v>24</v>
      </c>
      <c r="E36" s="30" t="s">
        <v>14</v>
      </c>
      <c r="F36" s="27" t="s">
        <v>15</v>
      </c>
      <c r="G36" s="26">
        <v>15</v>
      </c>
      <c r="H36" s="26">
        <v>2</v>
      </c>
      <c r="I36" s="33" t="s">
        <v>119</v>
      </c>
    </row>
    <row r="37" spans="1:9" ht="45">
      <c r="A37" s="8" t="s">
        <v>120</v>
      </c>
      <c r="B37" s="26" t="s">
        <v>121</v>
      </c>
      <c r="C37" s="26" t="s">
        <v>114</v>
      </c>
      <c r="D37" s="26" t="s">
        <v>24</v>
      </c>
      <c r="E37" s="30" t="s">
        <v>14</v>
      </c>
      <c r="F37" s="27" t="s">
        <v>15</v>
      </c>
      <c r="G37" s="26">
        <v>1</v>
      </c>
      <c r="H37" s="26"/>
      <c r="I37" s="25" t="s">
        <v>122</v>
      </c>
    </row>
    <row r="38" spans="1:9" ht="30">
      <c r="A38" s="8" t="s">
        <v>123</v>
      </c>
      <c r="B38" s="26" t="s">
        <v>124</v>
      </c>
      <c r="C38" s="26" t="s">
        <v>114</v>
      </c>
      <c r="D38" s="26" t="s">
        <v>24</v>
      </c>
      <c r="E38" s="30" t="s">
        <v>14</v>
      </c>
      <c r="F38" s="27" t="s">
        <v>15</v>
      </c>
      <c r="G38" s="26">
        <v>15</v>
      </c>
      <c r="H38" s="26">
        <v>2</v>
      </c>
      <c r="I38" s="25" t="s">
        <v>125</v>
      </c>
    </row>
    <row r="39" spans="1:9" ht="45">
      <c r="A39" s="8" t="s">
        <v>126</v>
      </c>
      <c r="B39" s="26" t="s">
        <v>127</v>
      </c>
      <c r="C39" s="26" t="s">
        <v>114</v>
      </c>
      <c r="D39" s="26" t="s">
        <v>24</v>
      </c>
      <c r="E39" s="30" t="s">
        <v>14</v>
      </c>
      <c r="F39" s="27" t="s">
        <v>15</v>
      </c>
      <c r="G39" s="26">
        <v>15</v>
      </c>
      <c r="H39" s="26">
        <v>2</v>
      </c>
      <c r="I39" s="40" t="s">
        <v>128</v>
      </c>
    </row>
    <row r="40" spans="1:9" ht="30">
      <c r="A40" s="8" t="s">
        <v>129</v>
      </c>
      <c r="B40" s="26" t="s">
        <v>130</v>
      </c>
      <c r="C40" s="26" t="s">
        <v>114</v>
      </c>
      <c r="D40" s="26" t="s">
        <v>24</v>
      </c>
      <c r="E40" s="41" t="s">
        <v>14</v>
      </c>
      <c r="F40" s="42" t="s">
        <v>15</v>
      </c>
      <c r="G40" s="26">
        <v>7</v>
      </c>
      <c r="H40" s="41"/>
      <c r="I40" s="38" t="s">
        <v>131</v>
      </c>
    </row>
    <row r="41" spans="1:9" ht="30">
      <c r="A41" s="8" t="s">
        <v>132</v>
      </c>
      <c r="B41" s="26" t="s">
        <v>133</v>
      </c>
      <c r="C41" s="26" t="s">
        <v>114</v>
      </c>
      <c r="D41" s="26" t="s">
        <v>19</v>
      </c>
      <c r="E41" s="30" t="s">
        <v>14</v>
      </c>
      <c r="F41" s="27" t="s">
        <v>15</v>
      </c>
      <c r="G41" s="26">
        <v>0</v>
      </c>
      <c r="H41" s="26"/>
      <c r="I41" s="25" t="s">
        <v>134</v>
      </c>
    </row>
    <row r="42" spans="1:9">
      <c r="A42" s="8" t="s">
        <v>135</v>
      </c>
      <c r="B42" s="26" t="s">
        <v>136</v>
      </c>
      <c r="C42" s="26" t="s">
        <v>114</v>
      </c>
      <c r="D42" s="26" t="s">
        <v>24</v>
      </c>
      <c r="E42" s="30" t="s">
        <v>14</v>
      </c>
      <c r="F42" s="27" t="s">
        <v>15</v>
      </c>
      <c r="G42" s="26">
        <v>3</v>
      </c>
      <c r="H42" s="26"/>
      <c r="I42" s="29" t="s">
        <v>137</v>
      </c>
    </row>
    <row r="43" spans="1:9">
      <c r="A43" s="27" t="s">
        <v>138</v>
      </c>
      <c r="B43" s="27" t="s">
        <v>139</v>
      </c>
      <c r="C43" s="27" t="s">
        <v>114</v>
      </c>
      <c r="D43" s="27" t="s">
        <v>19</v>
      </c>
      <c r="E43" s="30" t="s">
        <v>14</v>
      </c>
      <c r="F43" s="30" t="s">
        <v>15</v>
      </c>
      <c r="G43" s="27">
        <v>50</v>
      </c>
      <c r="H43" s="30"/>
      <c r="I43" s="32" t="s">
        <v>140</v>
      </c>
    </row>
    <row r="44" spans="1:9">
      <c r="A44" s="27" t="s">
        <v>141</v>
      </c>
      <c r="B44" s="27" t="s">
        <v>142</v>
      </c>
      <c r="C44" s="27" t="s">
        <v>114</v>
      </c>
      <c r="D44" s="27" t="s">
        <v>19</v>
      </c>
      <c r="E44" s="30" t="s">
        <v>14</v>
      </c>
      <c r="F44" s="30" t="s">
        <v>15</v>
      </c>
      <c r="G44" s="27">
        <v>3</v>
      </c>
      <c r="H44" s="30"/>
      <c r="I44" s="32" t="s">
        <v>143</v>
      </c>
    </row>
    <row r="45" spans="1:9" ht="45">
      <c r="A45" s="27" t="s">
        <v>144</v>
      </c>
      <c r="B45" s="27" t="s">
        <v>145</v>
      </c>
      <c r="C45" s="27" t="s">
        <v>114</v>
      </c>
      <c r="D45" s="27" t="s">
        <v>24</v>
      </c>
      <c r="E45" s="30" t="s">
        <v>24</v>
      </c>
      <c r="F45" s="30" t="s">
        <v>25</v>
      </c>
      <c r="G45" s="27">
        <v>2</v>
      </c>
      <c r="H45" s="30"/>
      <c r="I45" s="33" t="s">
        <v>146</v>
      </c>
    </row>
    <row r="46" spans="1:9">
      <c r="A46" s="27" t="s">
        <v>147</v>
      </c>
      <c r="B46" s="27" t="s">
        <v>148</v>
      </c>
      <c r="C46" s="27" t="s">
        <v>114</v>
      </c>
      <c r="D46" s="27" t="s">
        <v>19</v>
      </c>
      <c r="E46" s="30" t="s">
        <v>14</v>
      </c>
      <c r="F46" s="30" t="s">
        <v>15</v>
      </c>
      <c r="G46" s="27">
        <v>4</v>
      </c>
      <c r="H46" s="30"/>
      <c r="I46" s="33" t="s">
        <v>149</v>
      </c>
    </row>
    <row r="47" spans="1:9" ht="30">
      <c r="A47" s="27" t="s">
        <v>150</v>
      </c>
      <c r="B47" s="27" t="s">
        <v>151</v>
      </c>
      <c r="C47" s="27" t="s">
        <v>114</v>
      </c>
      <c r="D47" s="27" t="s">
        <v>24</v>
      </c>
      <c r="E47" s="30" t="s">
        <v>14</v>
      </c>
      <c r="F47" s="30" t="s">
        <v>15</v>
      </c>
      <c r="G47" s="27">
        <v>2</v>
      </c>
      <c r="H47" s="30"/>
      <c r="I47" s="33" t="s">
        <v>152</v>
      </c>
    </row>
    <row r="48" spans="1:9">
      <c r="A48" s="27" t="s">
        <v>153</v>
      </c>
      <c r="B48" s="27" t="s">
        <v>154</v>
      </c>
      <c r="C48" s="27" t="s">
        <v>114</v>
      </c>
      <c r="D48" s="27" t="s">
        <v>24</v>
      </c>
      <c r="E48" s="30" t="s">
        <v>14</v>
      </c>
      <c r="F48" s="30" t="s">
        <v>15</v>
      </c>
      <c r="G48" s="27">
        <v>7</v>
      </c>
      <c r="H48" s="30"/>
      <c r="I48" s="33" t="s">
        <v>155</v>
      </c>
    </row>
    <row r="49" spans="1:9" ht="30">
      <c r="A49" s="27" t="s">
        <v>156</v>
      </c>
      <c r="B49" s="27" t="s">
        <v>157</v>
      </c>
      <c r="C49" s="27" t="s">
        <v>114</v>
      </c>
      <c r="D49" s="27" t="s">
        <v>24</v>
      </c>
      <c r="E49" s="30" t="s">
        <v>24</v>
      </c>
      <c r="F49" s="30" t="s">
        <v>15</v>
      </c>
      <c r="G49" s="27">
        <v>15</v>
      </c>
      <c r="H49" s="30">
        <v>4</v>
      </c>
      <c r="I49" s="33" t="s">
        <v>158</v>
      </c>
    </row>
    <row r="50" spans="1:9" ht="30">
      <c r="A50" s="27" t="s">
        <v>159</v>
      </c>
      <c r="B50" s="27" t="s">
        <v>160</v>
      </c>
      <c r="C50" s="27" t="s">
        <v>114</v>
      </c>
      <c r="D50" s="27" t="s">
        <v>24</v>
      </c>
      <c r="E50" s="30" t="s">
        <v>24</v>
      </c>
      <c r="F50" s="30" t="s">
        <v>25</v>
      </c>
      <c r="G50" s="27">
        <v>15</v>
      </c>
      <c r="H50" s="30">
        <v>4</v>
      </c>
      <c r="I50" s="33" t="s">
        <v>161</v>
      </c>
    </row>
    <row r="51" spans="1:9">
      <c r="A51" s="27" t="s">
        <v>162</v>
      </c>
      <c r="B51" s="27" t="s">
        <v>163</v>
      </c>
      <c r="C51" s="27" t="s">
        <v>114</v>
      </c>
      <c r="D51" s="27" t="s">
        <v>24</v>
      </c>
      <c r="E51" s="30" t="s">
        <v>24</v>
      </c>
      <c r="F51" s="30" t="s">
        <v>25</v>
      </c>
      <c r="G51" s="27">
        <v>15</v>
      </c>
      <c r="H51" s="30">
        <v>4</v>
      </c>
      <c r="I51" s="33" t="s">
        <v>164</v>
      </c>
    </row>
    <row r="52" spans="1:9">
      <c r="A52" s="27" t="s">
        <v>165</v>
      </c>
      <c r="B52" s="27" t="s">
        <v>166</v>
      </c>
      <c r="C52" s="27" t="s">
        <v>114</v>
      </c>
      <c r="D52" s="27" t="s">
        <v>19</v>
      </c>
      <c r="E52" s="30" t="s">
        <v>24</v>
      </c>
      <c r="F52" s="30" t="s">
        <v>25</v>
      </c>
      <c r="G52" s="27">
        <v>1000</v>
      </c>
      <c r="H52" s="30"/>
      <c r="I52" s="33" t="s">
        <v>65</v>
      </c>
    </row>
  </sheetData>
  <autoFilter ref="A3:I52" xr:uid="{00000000-0009-0000-0000-000000000000}"/>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2:C71"/>
  <sheetViews>
    <sheetView zoomScale="70" zoomScaleNormal="70" workbookViewId="0">
      <selection activeCell="B23" sqref="B23"/>
    </sheetView>
  </sheetViews>
  <sheetFormatPr defaultRowHeight="15"/>
  <cols>
    <col min="2" max="2" width="101" bestFit="1" customWidth="1"/>
    <col min="3" max="3" width="70" bestFit="1" customWidth="1"/>
  </cols>
  <sheetData>
    <row r="2" spans="1:3">
      <c r="A2" s="495" t="s">
        <v>2446</v>
      </c>
      <c r="B2" s="495"/>
      <c r="C2" s="495"/>
    </row>
    <row r="3" spans="1:3">
      <c r="A3" s="2" t="s">
        <v>2334</v>
      </c>
      <c r="B3" s="111" t="s">
        <v>8</v>
      </c>
      <c r="C3" s="4" t="s">
        <v>2447</v>
      </c>
    </row>
    <row r="4" spans="1:3" ht="60">
      <c r="A4" s="76">
        <v>1</v>
      </c>
      <c r="B4" s="90" t="s">
        <v>2448</v>
      </c>
      <c r="C4" s="78" t="s">
        <v>2449</v>
      </c>
    </row>
    <row r="5" spans="1:3" ht="45">
      <c r="A5" s="76">
        <v>2</v>
      </c>
      <c r="B5" s="90" t="s">
        <v>2450</v>
      </c>
      <c r="C5" s="78" t="s">
        <v>2449</v>
      </c>
    </row>
    <row r="6" spans="1:3" ht="45">
      <c r="A6" s="76">
        <v>3</v>
      </c>
      <c r="B6" s="90" t="s">
        <v>2451</v>
      </c>
      <c r="C6" s="78" t="s">
        <v>2452</v>
      </c>
    </row>
    <row r="7" spans="1:3" ht="45">
      <c r="A7" s="76">
        <v>4</v>
      </c>
      <c r="B7" s="90" t="s">
        <v>2453</v>
      </c>
      <c r="C7" s="78" t="s">
        <v>2454</v>
      </c>
    </row>
    <row r="8" spans="1:3">
      <c r="A8" s="8">
        <v>5</v>
      </c>
      <c r="B8" s="109" t="s">
        <v>2455</v>
      </c>
      <c r="C8" s="10" t="s">
        <v>2456</v>
      </c>
    </row>
    <row r="9" spans="1:3">
      <c r="A9" s="8">
        <v>6</v>
      </c>
      <c r="B9" s="109" t="s">
        <v>2457</v>
      </c>
      <c r="C9" s="10" t="s">
        <v>2456</v>
      </c>
    </row>
    <row r="10" spans="1:3" ht="45">
      <c r="A10" s="76">
        <v>8</v>
      </c>
      <c r="B10" s="90" t="s">
        <v>2458</v>
      </c>
      <c r="C10" s="78" t="s">
        <v>2459</v>
      </c>
    </row>
    <row r="11" spans="1:3" ht="30">
      <c r="A11" s="76">
        <v>9</v>
      </c>
      <c r="B11" s="90" t="s">
        <v>2460</v>
      </c>
      <c r="C11" s="78" t="s">
        <v>2461</v>
      </c>
    </row>
    <row r="12" spans="1:3">
      <c r="A12" s="8">
        <v>107</v>
      </c>
      <c r="B12" s="109" t="s">
        <v>2462</v>
      </c>
      <c r="C12" s="10" t="s">
        <v>2463</v>
      </c>
    </row>
    <row r="13" spans="1:3">
      <c r="A13" s="8">
        <v>108</v>
      </c>
      <c r="B13" s="109" t="s">
        <v>2464</v>
      </c>
      <c r="C13" s="10" t="s">
        <v>2463</v>
      </c>
    </row>
    <row r="14" spans="1:3">
      <c r="A14" s="8">
        <v>109</v>
      </c>
      <c r="B14" s="109" t="s">
        <v>2465</v>
      </c>
      <c r="C14" s="10" t="s">
        <v>2466</v>
      </c>
    </row>
    <row r="15" spans="1:3">
      <c r="A15" s="8">
        <v>110</v>
      </c>
      <c r="B15" s="109" t="s">
        <v>2467</v>
      </c>
      <c r="C15" s="10" t="s">
        <v>2468</v>
      </c>
    </row>
    <row r="16" spans="1:3">
      <c r="A16" s="8">
        <v>201</v>
      </c>
      <c r="B16" s="109" t="s">
        <v>2469</v>
      </c>
      <c r="C16" s="10" t="s">
        <v>2470</v>
      </c>
    </row>
    <row r="17" spans="1:3">
      <c r="A17" s="26">
        <v>541</v>
      </c>
      <c r="B17" s="92" t="s">
        <v>2471</v>
      </c>
      <c r="C17" s="29" t="s">
        <v>2472</v>
      </c>
    </row>
    <row r="18" spans="1:3">
      <c r="A18" s="26">
        <v>551</v>
      </c>
      <c r="B18" s="92" t="s">
        <v>2473</v>
      </c>
      <c r="C18" s="29" t="s">
        <v>2472</v>
      </c>
    </row>
    <row r="19" spans="1:3">
      <c r="A19" s="26">
        <v>601</v>
      </c>
      <c r="B19" s="92" t="s">
        <v>2474</v>
      </c>
      <c r="C19" s="29" t="s">
        <v>2472</v>
      </c>
    </row>
    <row r="20" spans="1:3">
      <c r="A20" s="26">
        <v>701</v>
      </c>
      <c r="B20" s="92" t="s">
        <v>2475</v>
      </c>
      <c r="C20" s="29" t="s">
        <v>2472</v>
      </c>
    </row>
    <row r="21" spans="1:3">
      <c r="A21" s="26">
        <v>52</v>
      </c>
      <c r="B21" s="92" t="s">
        <v>2476</v>
      </c>
      <c r="C21" s="29" t="s">
        <v>2477</v>
      </c>
    </row>
    <row r="22" spans="1:3">
      <c r="A22" s="26">
        <v>59</v>
      </c>
      <c r="B22" s="92" t="s">
        <v>2478</v>
      </c>
      <c r="C22" s="29" t="s">
        <v>2477</v>
      </c>
    </row>
    <row r="23" spans="1:3">
      <c r="A23" s="26">
        <v>61</v>
      </c>
      <c r="B23" s="92" t="s">
        <v>2479</v>
      </c>
      <c r="C23" s="29" t="s">
        <v>2480</v>
      </c>
    </row>
    <row r="24" spans="1:3">
      <c r="A24" s="26">
        <v>62</v>
      </c>
      <c r="B24" s="92" t="s">
        <v>2481</v>
      </c>
      <c r="C24" s="29" t="s">
        <v>2477</v>
      </c>
    </row>
    <row r="25" spans="1:3">
      <c r="A25" s="26">
        <v>64</v>
      </c>
      <c r="B25" s="92" t="s">
        <v>2482</v>
      </c>
      <c r="C25" s="29" t="s">
        <v>2477</v>
      </c>
    </row>
    <row r="26" spans="1:3">
      <c r="A26" s="57">
        <v>68</v>
      </c>
      <c r="B26" s="93" t="s">
        <v>2483</v>
      </c>
      <c r="C26" s="94" t="s">
        <v>2477</v>
      </c>
    </row>
    <row r="27" spans="1:3">
      <c r="A27" s="8">
        <v>69</v>
      </c>
      <c r="B27" s="109" t="s">
        <v>2484</v>
      </c>
      <c r="C27" s="10" t="s">
        <v>2477</v>
      </c>
    </row>
    <row r="28" spans="1:3">
      <c r="A28" s="8">
        <v>79</v>
      </c>
      <c r="B28" s="109" t="s">
        <v>2485</v>
      </c>
      <c r="C28" s="10" t="s">
        <v>2480</v>
      </c>
    </row>
    <row r="29" spans="1:3">
      <c r="A29" s="8">
        <v>81</v>
      </c>
      <c r="B29" s="109" t="s">
        <v>2486</v>
      </c>
      <c r="C29" s="10" t="s">
        <v>2480</v>
      </c>
    </row>
    <row r="32" spans="1:3">
      <c r="A32" s="494" t="s">
        <v>2487</v>
      </c>
      <c r="B32" s="494"/>
      <c r="C32" s="494"/>
    </row>
    <row r="33" spans="1:3">
      <c r="A33" s="88">
        <v>7</v>
      </c>
      <c r="B33" s="91" t="s">
        <v>2488</v>
      </c>
      <c r="C33" s="89" t="s">
        <v>2461</v>
      </c>
    </row>
    <row r="34" spans="1:3">
      <c r="A34" s="88">
        <v>121</v>
      </c>
      <c r="B34" s="91" t="s">
        <v>2489</v>
      </c>
      <c r="C34" s="89" t="s">
        <v>2472</v>
      </c>
    </row>
    <row r="35" spans="1:3">
      <c r="A35" s="88">
        <v>301</v>
      </c>
      <c r="B35" s="91" t="s">
        <v>2490</v>
      </c>
      <c r="C35" s="89" t="s">
        <v>2472</v>
      </c>
    </row>
    <row r="36" spans="1:3">
      <c r="A36" s="88">
        <v>81</v>
      </c>
      <c r="B36" s="91" t="s">
        <v>2491</v>
      </c>
      <c r="C36" s="89" t="s">
        <v>2477</v>
      </c>
    </row>
    <row r="37" spans="1:3">
      <c r="A37" s="88">
        <v>58</v>
      </c>
      <c r="B37" s="91" t="s">
        <v>2492</v>
      </c>
      <c r="C37" s="89" t="s">
        <v>2477</v>
      </c>
    </row>
    <row r="38" spans="1:3">
      <c r="A38" s="88">
        <v>63</v>
      </c>
      <c r="B38" s="91" t="s">
        <v>2493</v>
      </c>
      <c r="C38" s="89" t="s">
        <v>2477</v>
      </c>
    </row>
    <row r="39" spans="1:3">
      <c r="A39" s="88">
        <v>78</v>
      </c>
      <c r="B39" s="91" t="s">
        <v>2494</v>
      </c>
      <c r="C39" s="89" t="s">
        <v>2477</v>
      </c>
    </row>
    <row r="41" spans="1:3">
      <c r="B41" s="494" t="s">
        <v>2495</v>
      </c>
      <c r="C41" s="494"/>
    </row>
    <row r="42" spans="1:3">
      <c r="B42" t="s">
        <v>2496</v>
      </c>
      <c r="C42" t="s">
        <v>2497</v>
      </c>
    </row>
    <row r="43" spans="1:3">
      <c r="B43" t="s">
        <v>2498</v>
      </c>
      <c r="C43" t="s">
        <v>2499</v>
      </c>
    </row>
    <row r="44" spans="1:3">
      <c r="B44" t="s">
        <v>2498</v>
      </c>
      <c r="C44" t="s">
        <v>2500</v>
      </c>
    </row>
    <row r="45" spans="1:3">
      <c r="B45" t="s">
        <v>2498</v>
      </c>
      <c r="C45" t="s">
        <v>2501</v>
      </c>
    </row>
    <row r="46" spans="1:3">
      <c r="B46" t="s">
        <v>2498</v>
      </c>
      <c r="C46" t="s">
        <v>2502</v>
      </c>
    </row>
    <row r="47" spans="1:3">
      <c r="B47" t="s">
        <v>2498</v>
      </c>
      <c r="C47" t="s">
        <v>2503</v>
      </c>
    </row>
    <row r="48" spans="1:3">
      <c r="B48" t="s">
        <v>2498</v>
      </c>
      <c r="C48" t="s">
        <v>2504</v>
      </c>
    </row>
    <row r="49" spans="2:3">
      <c r="B49" t="s">
        <v>2498</v>
      </c>
      <c r="C49" t="s">
        <v>2505</v>
      </c>
    </row>
    <row r="50" spans="2:3">
      <c r="B50" t="s">
        <v>2498</v>
      </c>
      <c r="C50" t="s">
        <v>2506</v>
      </c>
    </row>
    <row r="51" spans="2:3">
      <c r="B51" t="s">
        <v>2498</v>
      </c>
      <c r="C51" t="s">
        <v>2507</v>
      </c>
    </row>
    <row r="52" spans="2:3">
      <c r="B52" t="s">
        <v>2498</v>
      </c>
      <c r="C52" t="s">
        <v>2508</v>
      </c>
    </row>
    <row r="53" spans="2:3">
      <c r="B53" t="s">
        <v>2498</v>
      </c>
      <c r="C53" t="s">
        <v>2509</v>
      </c>
    </row>
    <row r="54" spans="2:3">
      <c r="B54" t="s">
        <v>2498</v>
      </c>
      <c r="C54" t="s">
        <v>2510</v>
      </c>
    </row>
    <row r="55" spans="2:3">
      <c r="B55" t="s">
        <v>2498</v>
      </c>
      <c r="C55" t="s">
        <v>2511</v>
      </c>
    </row>
    <row r="56" spans="2:3">
      <c r="B56" t="s">
        <v>2498</v>
      </c>
      <c r="C56" t="s">
        <v>2512</v>
      </c>
    </row>
    <row r="57" spans="2:3">
      <c r="B57" t="s">
        <v>2498</v>
      </c>
      <c r="C57" t="s">
        <v>2513</v>
      </c>
    </row>
    <row r="58" spans="2:3">
      <c r="B58" t="s">
        <v>2498</v>
      </c>
      <c r="C58" t="s">
        <v>2514</v>
      </c>
    </row>
    <row r="59" spans="2:3">
      <c r="B59" t="s">
        <v>2498</v>
      </c>
      <c r="C59" t="s">
        <v>2515</v>
      </c>
    </row>
    <row r="60" spans="2:3">
      <c r="B60" t="s">
        <v>2498</v>
      </c>
      <c r="C60" t="s">
        <v>2516</v>
      </c>
    </row>
    <row r="61" spans="2:3">
      <c r="B61" t="s">
        <v>2498</v>
      </c>
      <c r="C61" t="s">
        <v>2517</v>
      </c>
    </row>
    <row r="62" spans="2:3">
      <c r="B62" t="s">
        <v>2498</v>
      </c>
      <c r="C62" t="s">
        <v>2518</v>
      </c>
    </row>
    <row r="63" spans="2:3">
      <c r="B63" t="s">
        <v>2519</v>
      </c>
      <c r="C63" t="s">
        <v>2520</v>
      </c>
    </row>
    <row r="64" spans="2:3">
      <c r="B64" t="s">
        <v>2521</v>
      </c>
      <c r="C64" t="s">
        <v>2522</v>
      </c>
    </row>
    <row r="65" spans="2:3">
      <c r="B65" t="s">
        <v>2521</v>
      </c>
      <c r="C65" t="s">
        <v>2523</v>
      </c>
    </row>
    <row r="66" spans="2:3">
      <c r="B66" t="s">
        <v>2521</v>
      </c>
      <c r="C66" t="s">
        <v>2524</v>
      </c>
    </row>
    <row r="67" spans="2:3">
      <c r="B67" t="s">
        <v>2521</v>
      </c>
      <c r="C67" t="s">
        <v>2525</v>
      </c>
    </row>
    <row r="68" spans="2:3">
      <c r="B68" t="s">
        <v>2521</v>
      </c>
      <c r="C68" t="s">
        <v>2526</v>
      </c>
    </row>
    <row r="69" spans="2:3">
      <c r="B69" t="s">
        <v>2521</v>
      </c>
      <c r="C69" t="s">
        <v>2527</v>
      </c>
    </row>
    <row r="70" spans="2:3">
      <c r="B70" t="s">
        <v>2521</v>
      </c>
      <c r="C70" t="s">
        <v>2528</v>
      </c>
    </row>
    <row r="71" spans="2:3">
      <c r="B71" t="s">
        <v>2521</v>
      </c>
      <c r="C71" t="s">
        <v>2529</v>
      </c>
    </row>
  </sheetData>
  <autoFilter ref="A3:C29" xr:uid="{00000000-0009-0000-0000-000008000000}"/>
  <mergeCells count="3">
    <mergeCell ref="A32:C32"/>
    <mergeCell ref="B41:C41"/>
    <mergeCell ref="A2:C2"/>
  </mergeCells>
  <pageMargins left="0.511811024" right="0.511811024" top="0.78740157499999996" bottom="0.78740157499999996" header="0.31496062000000002" footer="0.31496062000000002"/>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2:I165"/>
  <sheetViews>
    <sheetView zoomScale="90" zoomScaleNormal="90" workbookViewId="0"/>
  </sheetViews>
  <sheetFormatPr defaultRowHeight="15"/>
  <cols>
    <col min="1" max="1" width="17.85546875" bestFit="1" customWidth="1"/>
    <col min="2" max="2" width="98.42578125" customWidth="1"/>
    <col min="3" max="3" width="60.7109375" customWidth="1"/>
    <col min="4" max="4" width="60.7109375" hidden="1" customWidth="1"/>
    <col min="5" max="5" width="67.85546875" customWidth="1"/>
    <col min="8" max="8" width="38.5703125" bestFit="1" customWidth="1"/>
    <col min="9" max="9" width="93.140625" bestFit="1" customWidth="1"/>
    <col min="12" max="12" width="53.140625" bestFit="1" customWidth="1"/>
  </cols>
  <sheetData>
    <row r="2" spans="1:9" ht="75">
      <c r="B2" s="97" t="s">
        <v>2530</v>
      </c>
    </row>
    <row r="5" spans="1:9">
      <c r="A5" s="501" t="s">
        <v>2531</v>
      </c>
      <c r="B5" s="502"/>
      <c r="C5" s="502"/>
      <c r="D5" s="502"/>
      <c r="E5" s="503"/>
      <c r="G5" s="498" t="s">
        <v>2532</v>
      </c>
      <c r="H5" s="498"/>
      <c r="I5" s="498"/>
    </row>
    <row r="6" spans="1:9" ht="30">
      <c r="A6" s="2" t="s">
        <v>2533</v>
      </c>
      <c r="B6" s="111" t="s">
        <v>2534</v>
      </c>
      <c r="C6" s="106" t="s">
        <v>2535</v>
      </c>
      <c r="D6" s="106" t="s">
        <v>2536</v>
      </c>
      <c r="E6" s="4" t="s">
        <v>2447</v>
      </c>
      <c r="G6" s="2" t="s">
        <v>2334</v>
      </c>
      <c r="H6" s="111" t="s">
        <v>8</v>
      </c>
      <c r="I6" s="4" t="s">
        <v>2447</v>
      </c>
    </row>
    <row r="7" spans="1:9" ht="30">
      <c r="A7" s="26">
        <v>1</v>
      </c>
      <c r="B7" s="92" t="s">
        <v>2537</v>
      </c>
      <c r="C7" s="37"/>
      <c r="D7" s="37"/>
      <c r="E7" s="29" t="s">
        <v>2538</v>
      </c>
      <c r="G7" s="26" t="s">
        <v>19</v>
      </c>
      <c r="H7" s="92" t="s">
        <v>2539</v>
      </c>
      <c r="I7" s="29" t="s">
        <v>2540</v>
      </c>
    </row>
    <row r="8" spans="1:9" ht="15" customHeight="1">
      <c r="A8" s="26">
        <v>2</v>
      </c>
      <c r="B8" s="92" t="s">
        <v>2541</v>
      </c>
      <c r="C8" s="37"/>
      <c r="D8" s="37"/>
      <c r="E8" s="29" t="s">
        <v>2538</v>
      </c>
      <c r="G8" s="26" t="s">
        <v>2542</v>
      </c>
      <c r="H8" s="92" t="s">
        <v>2543</v>
      </c>
      <c r="I8" s="29" t="s">
        <v>2544</v>
      </c>
    </row>
    <row r="9" spans="1:9" ht="30">
      <c r="A9" s="26">
        <v>3</v>
      </c>
      <c r="B9" s="92" t="s">
        <v>2545</v>
      </c>
      <c r="C9" s="37" t="s">
        <v>2546</v>
      </c>
      <c r="D9" s="37"/>
      <c r="E9" s="29" t="s">
        <v>2452</v>
      </c>
      <c r="G9" s="26" t="s">
        <v>2547</v>
      </c>
      <c r="H9" s="92" t="s">
        <v>2548</v>
      </c>
      <c r="I9" s="29" t="s">
        <v>2549</v>
      </c>
    </row>
    <row r="10" spans="1:9" ht="15" customHeight="1">
      <c r="A10" s="26">
        <v>4</v>
      </c>
      <c r="B10" s="92" t="s">
        <v>2548</v>
      </c>
      <c r="C10" s="29" t="s">
        <v>2550</v>
      </c>
      <c r="D10" s="29"/>
      <c r="E10" s="29" t="s">
        <v>2454</v>
      </c>
      <c r="G10" s="26" t="s">
        <v>2551</v>
      </c>
      <c r="H10" s="92" t="s">
        <v>2552</v>
      </c>
      <c r="I10" s="29" t="s">
        <v>2553</v>
      </c>
    </row>
    <row r="11" spans="1:9" ht="15" customHeight="1">
      <c r="A11" s="26">
        <v>5</v>
      </c>
      <c r="B11" s="92" t="s">
        <v>2455</v>
      </c>
      <c r="C11" s="37" t="s">
        <v>2554</v>
      </c>
      <c r="D11" s="37"/>
      <c r="E11" s="29" t="s">
        <v>2456</v>
      </c>
      <c r="G11" s="26" t="s">
        <v>24</v>
      </c>
      <c r="H11" s="92" t="s">
        <v>2555</v>
      </c>
      <c r="I11" s="29" t="s">
        <v>2556</v>
      </c>
    </row>
    <row r="12" spans="1:9" ht="15" customHeight="1">
      <c r="A12" s="26">
        <v>6</v>
      </c>
      <c r="B12" s="92" t="s">
        <v>2457</v>
      </c>
      <c r="C12" s="37" t="s">
        <v>2557</v>
      </c>
      <c r="D12" s="37"/>
      <c r="E12" s="29" t="s">
        <v>2456</v>
      </c>
      <c r="G12" s="26" t="s">
        <v>2558</v>
      </c>
      <c r="H12" s="92" t="s">
        <v>2559</v>
      </c>
      <c r="I12" s="29" t="s">
        <v>2560</v>
      </c>
    </row>
    <row r="13" spans="1:9" ht="15" customHeight="1">
      <c r="A13" s="26">
        <v>7</v>
      </c>
      <c r="B13" s="92" t="s">
        <v>2488</v>
      </c>
      <c r="C13" s="37" t="s">
        <v>2561</v>
      </c>
      <c r="D13" s="37"/>
      <c r="E13" s="29" t="s">
        <v>2461</v>
      </c>
      <c r="G13" s="26" t="s">
        <v>2562</v>
      </c>
      <c r="H13" s="92" t="s">
        <v>2563</v>
      </c>
      <c r="I13" s="29" t="s">
        <v>2564</v>
      </c>
    </row>
    <row r="14" spans="1:9">
      <c r="A14" s="26">
        <v>8</v>
      </c>
      <c r="B14" s="92" t="s">
        <v>2565</v>
      </c>
      <c r="C14" s="37" t="s">
        <v>2566</v>
      </c>
      <c r="D14" s="37"/>
      <c r="E14" s="29" t="s">
        <v>2459</v>
      </c>
      <c r="G14" s="26" t="s">
        <v>2567</v>
      </c>
      <c r="H14" s="92" t="s">
        <v>2568</v>
      </c>
      <c r="I14" s="29" t="s">
        <v>2569</v>
      </c>
    </row>
    <row r="15" spans="1:9">
      <c r="A15" s="26">
        <v>9</v>
      </c>
      <c r="B15" s="92" t="s">
        <v>2570</v>
      </c>
      <c r="C15" s="37" t="s">
        <v>2571</v>
      </c>
      <c r="D15" s="37"/>
      <c r="E15" s="29" t="s">
        <v>2461</v>
      </c>
      <c r="G15" s="26" t="s">
        <v>2572</v>
      </c>
      <c r="H15" s="92" t="s">
        <v>2573</v>
      </c>
      <c r="I15" s="29" t="s">
        <v>2574</v>
      </c>
    </row>
    <row r="16" spans="1:9">
      <c r="A16" s="26">
        <v>107</v>
      </c>
      <c r="B16" s="92" t="s">
        <v>2462</v>
      </c>
      <c r="C16" s="37"/>
      <c r="D16" s="37"/>
      <c r="E16" s="29" t="s">
        <v>2463</v>
      </c>
      <c r="G16" s="26" t="s">
        <v>2575</v>
      </c>
      <c r="H16" s="92" t="s">
        <v>2576</v>
      </c>
      <c r="I16" s="29" t="s">
        <v>2577</v>
      </c>
    </row>
    <row r="17" spans="1:9">
      <c r="A17" s="26">
        <v>108</v>
      </c>
      <c r="B17" s="92" t="s">
        <v>2464</v>
      </c>
      <c r="C17" s="37"/>
      <c r="D17" s="37"/>
      <c r="E17" s="29" t="s">
        <v>2463</v>
      </c>
      <c r="G17" s="26" t="s">
        <v>2578</v>
      </c>
      <c r="H17" s="92" t="s">
        <v>2579</v>
      </c>
      <c r="I17" s="29" t="s">
        <v>2580</v>
      </c>
    </row>
    <row r="18" spans="1:9">
      <c r="A18" s="26">
        <v>109</v>
      </c>
      <c r="B18" s="92" t="s">
        <v>2465</v>
      </c>
      <c r="C18" s="37"/>
      <c r="D18" s="37"/>
      <c r="E18" s="29" t="s">
        <v>2466</v>
      </c>
      <c r="G18" s="26" t="s">
        <v>2581</v>
      </c>
      <c r="H18" s="92" t="s">
        <v>2537</v>
      </c>
      <c r="I18" s="29" t="s">
        <v>2582</v>
      </c>
    </row>
    <row r="19" spans="1:9">
      <c r="A19" s="26">
        <v>110</v>
      </c>
      <c r="B19" s="92" t="s">
        <v>2467</v>
      </c>
      <c r="C19" s="37"/>
      <c r="D19" s="37"/>
      <c r="E19" s="29" t="s">
        <v>2468</v>
      </c>
      <c r="G19" s="26" t="s">
        <v>2583</v>
      </c>
      <c r="H19" s="92" t="s">
        <v>2541</v>
      </c>
      <c r="I19" s="29" t="s">
        <v>2584</v>
      </c>
    </row>
    <row r="20" spans="1:9">
      <c r="A20" s="26">
        <v>121</v>
      </c>
      <c r="B20" s="92" t="s">
        <v>2489</v>
      </c>
      <c r="C20" s="37"/>
      <c r="D20" s="37"/>
      <c r="E20" s="29" t="s">
        <v>2472</v>
      </c>
      <c r="G20" s="26" t="s">
        <v>2585</v>
      </c>
      <c r="H20" s="92" t="s">
        <v>2586</v>
      </c>
      <c r="I20" s="29" t="s">
        <v>2587</v>
      </c>
    </row>
    <row r="21" spans="1:9">
      <c r="A21" s="26">
        <v>201</v>
      </c>
      <c r="B21" s="92" t="s">
        <v>2469</v>
      </c>
      <c r="C21" s="37"/>
      <c r="D21" s="37"/>
      <c r="E21" s="29" t="s">
        <v>2470</v>
      </c>
      <c r="G21" s="26" t="s">
        <v>2588</v>
      </c>
      <c r="H21" s="92" t="s">
        <v>2589</v>
      </c>
      <c r="I21" s="29" t="s">
        <v>2590</v>
      </c>
    </row>
    <row r="22" spans="1:9">
      <c r="A22" s="26">
        <v>301</v>
      </c>
      <c r="B22" s="92" t="s">
        <v>2490</v>
      </c>
      <c r="C22" s="37"/>
      <c r="D22" s="37"/>
      <c r="E22" s="29" t="s">
        <v>2472</v>
      </c>
      <c r="G22" s="26" t="s">
        <v>2591</v>
      </c>
      <c r="H22" s="92" t="s">
        <v>2592</v>
      </c>
      <c r="I22" s="29" t="s">
        <v>2593</v>
      </c>
    </row>
    <row r="23" spans="1:9">
      <c r="A23" s="26">
        <v>541</v>
      </c>
      <c r="B23" s="92" t="s">
        <v>2471</v>
      </c>
      <c r="C23" s="37"/>
      <c r="D23" s="37"/>
      <c r="E23" s="29" t="s">
        <v>2472</v>
      </c>
      <c r="G23" s="26" t="s">
        <v>2594</v>
      </c>
      <c r="H23" s="92" t="s">
        <v>2595</v>
      </c>
      <c r="I23" s="29" t="s">
        <v>2596</v>
      </c>
    </row>
    <row r="24" spans="1:9">
      <c r="A24" s="26">
        <v>551</v>
      </c>
      <c r="B24" s="92" t="s">
        <v>2473</v>
      </c>
      <c r="C24" s="37"/>
      <c r="D24" s="37"/>
      <c r="E24" s="29" t="s">
        <v>2472</v>
      </c>
      <c r="H24" s="496" t="s">
        <v>2597</v>
      </c>
      <c r="I24" s="497"/>
    </row>
    <row r="25" spans="1:9">
      <c r="A25" s="26">
        <v>601</v>
      </c>
      <c r="B25" s="92" t="s">
        <v>2474</v>
      </c>
      <c r="C25" s="37"/>
      <c r="D25" s="37"/>
      <c r="E25" s="29" t="s">
        <v>2472</v>
      </c>
      <c r="H25" s="436"/>
      <c r="I25" s="436"/>
    </row>
    <row r="26" spans="1:9">
      <c r="A26" s="26">
        <v>701</v>
      </c>
      <c r="B26" s="92" t="s">
        <v>2475</v>
      </c>
      <c r="C26" s="37"/>
      <c r="D26" s="37"/>
      <c r="E26" s="29" t="s">
        <v>2472</v>
      </c>
      <c r="H26" s="436"/>
      <c r="I26" s="436"/>
    </row>
    <row r="27" spans="1:9">
      <c r="A27" s="26">
        <v>51</v>
      </c>
      <c r="B27" s="92" t="s">
        <v>2491</v>
      </c>
      <c r="C27" s="37"/>
      <c r="D27" s="37"/>
      <c r="E27" s="29" t="s">
        <v>2477</v>
      </c>
      <c r="H27" s="436"/>
      <c r="I27" s="436"/>
    </row>
    <row r="28" spans="1:9">
      <c r="A28" s="26">
        <v>52</v>
      </c>
      <c r="B28" s="92" t="s">
        <v>2476</v>
      </c>
      <c r="C28" s="37"/>
      <c r="D28" s="37"/>
      <c r="E28" s="29" t="s">
        <v>2477</v>
      </c>
      <c r="H28" s="436"/>
      <c r="I28" s="436"/>
    </row>
    <row r="29" spans="1:9">
      <c r="A29" s="26">
        <v>58</v>
      </c>
      <c r="B29" s="92" t="s">
        <v>2492</v>
      </c>
      <c r="C29" s="37"/>
      <c r="D29" s="37"/>
      <c r="E29" s="29" t="s">
        <v>2477</v>
      </c>
    </row>
    <row r="30" spans="1:9">
      <c r="A30" s="26">
        <v>59</v>
      </c>
      <c r="B30" s="92" t="s">
        <v>2478</v>
      </c>
      <c r="C30" s="37"/>
      <c r="D30" s="37"/>
      <c r="E30" s="29" t="s">
        <v>2477</v>
      </c>
    </row>
    <row r="31" spans="1:9">
      <c r="A31" s="26">
        <v>61</v>
      </c>
      <c r="B31" s="92" t="s">
        <v>2479</v>
      </c>
      <c r="C31" s="37"/>
      <c r="D31" s="37"/>
      <c r="E31" s="29" t="s">
        <v>2477</v>
      </c>
    </row>
    <row r="32" spans="1:9">
      <c r="A32" s="26">
        <v>62</v>
      </c>
      <c r="B32" s="92" t="s">
        <v>2481</v>
      </c>
      <c r="C32" s="37"/>
      <c r="D32" s="37"/>
      <c r="E32" s="29" t="s">
        <v>2477</v>
      </c>
    </row>
    <row r="33" spans="1:5">
      <c r="A33" s="26">
        <v>63</v>
      </c>
      <c r="B33" s="92" t="s">
        <v>2493</v>
      </c>
      <c r="C33" s="37"/>
      <c r="D33" s="37"/>
      <c r="E33" s="29" t="s">
        <v>2477</v>
      </c>
    </row>
    <row r="34" spans="1:5">
      <c r="A34" s="26">
        <v>64</v>
      </c>
      <c r="B34" s="92" t="s">
        <v>2482</v>
      </c>
      <c r="C34" s="37"/>
      <c r="D34" s="37"/>
      <c r="E34" s="29" t="s">
        <v>2477</v>
      </c>
    </row>
    <row r="35" spans="1:5">
      <c r="A35" s="26">
        <v>68</v>
      </c>
      <c r="B35" s="92" t="s">
        <v>2483</v>
      </c>
      <c r="C35" s="37"/>
      <c r="D35" s="37"/>
      <c r="E35" s="29" t="s">
        <v>2477</v>
      </c>
    </row>
    <row r="36" spans="1:5">
      <c r="A36" s="26">
        <v>69</v>
      </c>
      <c r="B36" s="92" t="s">
        <v>2484</v>
      </c>
      <c r="C36" s="37"/>
      <c r="D36" s="37"/>
      <c r="E36" s="29" t="s">
        <v>2477</v>
      </c>
    </row>
    <row r="37" spans="1:5">
      <c r="A37" s="26">
        <v>78</v>
      </c>
      <c r="B37" s="92" t="s">
        <v>2494</v>
      </c>
      <c r="C37" s="37"/>
      <c r="D37" s="37"/>
      <c r="E37" s="29" t="s">
        <v>2477</v>
      </c>
    </row>
    <row r="38" spans="1:5">
      <c r="A38" s="26">
        <v>79</v>
      </c>
      <c r="B38" s="92" t="s">
        <v>2485</v>
      </c>
      <c r="C38" s="37"/>
      <c r="D38" s="37"/>
      <c r="E38" s="29" t="s">
        <v>2477</v>
      </c>
    </row>
    <row r="39" spans="1:5">
      <c r="A39" s="26">
        <v>81</v>
      </c>
      <c r="B39" s="92" t="s">
        <v>2486</v>
      </c>
      <c r="C39" s="37"/>
      <c r="D39" s="37"/>
      <c r="E39" s="29" t="s">
        <v>2477</v>
      </c>
    </row>
    <row r="41" spans="1:5">
      <c r="A41" s="501" t="s">
        <v>2598</v>
      </c>
      <c r="B41" s="503"/>
    </row>
    <row r="42" spans="1:5">
      <c r="A42" s="26">
        <v>1</v>
      </c>
      <c r="B42" s="37" t="s">
        <v>2537</v>
      </c>
    </row>
    <row r="43" spans="1:5">
      <c r="A43" s="26">
        <v>2</v>
      </c>
      <c r="B43" s="37" t="s">
        <v>2541</v>
      </c>
    </row>
    <row r="44" spans="1:5">
      <c r="A44" s="26">
        <v>3</v>
      </c>
      <c r="B44" s="37" t="s">
        <v>2545</v>
      </c>
    </row>
    <row r="45" spans="1:5">
      <c r="A45" s="26">
        <v>4</v>
      </c>
      <c r="B45" s="37" t="s">
        <v>2548</v>
      </c>
    </row>
    <row r="46" spans="1:5">
      <c r="A46" s="26">
        <v>5</v>
      </c>
      <c r="B46" s="37" t="s">
        <v>2455</v>
      </c>
    </row>
    <row r="47" spans="1:5">
      <c r="A47" s="26">
        <v>6</v>
      </c>
      <c r="B47" s="37" t="s">
        <v>2457</v>
      </c>
    </row>
    <row r="48" spans="1:5" ht="409.5">
      <c r="B48" s="96" t="s">
        <v>2599</v>
      </c>
    </row>
    <row r="51" spans="1:2">
      <c r="A51" s="501" t="s">
        <v>2600</v>
      </c>
      <c r="B51" s="503"/>
    </row>
    <row r="52" spans="1:2">
      <c r="A52" s="2" t="s">
        <v>2334</v>
      </c>
      <c r="B52" s="111" t="s">
        <v>8</v>
      </c>
    </row>
    <row r="53" spans="1:2">
      <c r="A53" s="26">
        <v>1</v>
      </c>
      <c r="B53" s="37" t="s">
        <v>2537</v>
      </c>
    </row>
    <row r="54" spans="1:2">
      <c r="A54" s="26">
        <v>2</v>
      </c>
      <c r="B54" s="37" t="s">
        <v>2541</v>
      </c>
    </row>
    <row r="55" spans="1:2">
      <c r="A55" s="26">
        <v>3</v>
      </c>
      <c r="B55" s="37" t="s">
        <v>2545</v>
      </c>
    </row>
    <row r="56" spans="1:2">
      <c r="A56" s="26">
        <v>4</v>
      </c>
      <c r="B56" s="37" t="s">
        <v>2548</v>
      </c>
    </row>
    <row r="57" spans="1:2">
      <c r="A57" s="26">
        <v>5</v>
      </c>
      <c r="B57" s="37" t="s">
        <v>2455</v>
      </c>
    </row>
    <row r="58" spans="1:2">
      <c r="A58" s="26">
        <v>6</v>
      </c>
      <c r="B58" s="37" t="s">
        <v>2457</v>
      </c>
    </row>
    <row r="59" spans="1:2">
      <c r="A59" s="26">
        <v>8</v>
      </c>
      <c r="B59" s="37" t="s">
        <v>2565</v>
      </c>
    </row>
    <row r="60" spans="1:2" ht="270">
      <c r="B60" s="29" t="s">
        <v>2601</v>
      </c>
    </row>
    <row r="63" spans="1:2">
      <c r="A63" s="501" t="s">
        <v>2602</v>
      </c>
      <c r="B63" s="503"/>
    </row>
    <row r="64" spans="1:2">
      <c r="A64" s="26">
        <v>1</v>
      </c>
      <c r="B64" s="37" t="s">
        <v>2537</v>
      </c>
    </row>
    <row r="65" spans="1:2">
      <c r="A65" s="26">
        <v>2</v>
      </c>
      <c r="B65" s="37" t="s">
        <v>2541</v>
      </c>
    </row>
    <row r="66" spans="1:2">
      <c r="A66" s="26">
        <v>3</v>
      </c>
      <c r="B66" s="37" t="s">
        <v>2545</v>
      </c>
    </row>
    <row r="67" spans="1:2">
      <c r="A67" s="26">
        <v>4</v>
      </c>
      <c r="B67" s="37" t="s">
        <v>2548</v>
      </c>
    </row>
    <row r="68" spans="1:2">
      <c r="A68" s="26">
        <v>121</v>
      </c>
      <c r="B68" s="37" t="s">
        <v>2489</v>
      </c>
    </row>
    <row r="69" spans="1:2">
      <c r="A69" s="26">
        <v>201</v>
      </c>
      <c r="B69" s="37" t="s">
        <v>2469</v>
      </c>
    </row>
    <row r="70" spans="1:2">
      <c r="A70" s="26">
        <v>301</v>
      </c>
      <c r="B70" s="37" t="s">
        <v>2490</v>
      </c>
    </row>
    <row r="71" spans="1:2">
      <c r="A71" s="26">
        <v>541</v>
      </c>
      <c r="B71" s="37" t="s">
        <v>2471</v>
      </c>
    </row>
    <row r="72" spans="1:2">
      <c r="A72" s="26">
        <v>551</v>
      </c>
      <c r="B72" s="37" t="s">
        <v>2473</v>
      </c>
    </row>
    <row r="73" spans="1:2">
      <c r="A73" s="26">
        <v>601</v>
      </c>
      <c r="B73" s="37" t="s">
        <v>2474</v>
      </c>
    </row>
    <row r="74" spans="1:2">
      <c r="A74" s="26">
        <v>701</v>
      </c>
      <c r="B74" s="37" t="s">
        <v>2475</v>
      </c>
    </row>
    <row r="75" spans="1:2">
      <c r="B75" s="37" t="s">
        <v>2603</v>
      </c>
    </row>
    <row r="78" spans="1:2">
      <c r="A78" s="501" t="s">
        <v>2604</v>
      </c>
      <c r="B78" s="503"/>
    </row>
    <row r="79" spans="1:2">
      <c r="A79" s="26">
        <v>1</v>
      </c>
      <c r="B79" s="37" t="s">
        <v>2537</v>
      </c>
    </row>
    <row r="80" spans="1:2">
      <c r="A80" s="26">
        <v>2</v>
      </c>
      <c r="B80" s="37" t="s">
        <v>2541</v>
      </c>
    </row>
    <row r="81" spans="1:2">
      <c r="A81" s="26">
        <v>3</v>
      </c>
      <c r="B81" s="37" t="s">
        <v>2545</v>
      </c>
    </row>
    <row r="82" spans="1:2">
      <c r="A82" s="26">
        <v>4</v>
      </c>
      <c r="B82" s="37" t="s">
        <v>2548</v>
      </c>
    </row>
    <row r="83" spans="1:2">
      <c r="A83" s="26">
        <v>5</v>
      </c>
      <c r="B83" s="37" t="s">
        <v>2455</v>
      </c>
    </row>
    <row r="84" spans="1:2">
      <c r="A84" s="26">
        <v>6</v>
      </c>
      <c r="B84" s="37" t="s">
        <v>2457</v>
      </c>
    </row>
    <row r="85" spans="1:2">
      <c r="A85" s="26">
        <v>109</v>
      </c>
      <c r="B85" s="37" t="s">
        <v>2465</v>
      </c>
    </row>
    <row r="86" spans="1:2">
      <c r="B86" s="37" t="s">
        <v>2605</v>
      </c>
    </row>
    <row r="89" spans="1:2">
      <c r="A89" s="501" t="s">
        <v>2606</v>
      </c>
      <c r="B89" s="503"/>
    </row>
    <row r="90" spans="1:2">
      <c r="A90" s="26">
        <v>1</v>
      </c>
      <c r="B90" s="37" t="s">
        <v>2537</v>
      </c>
    </row>
    <row r="91" spans="1:2">
      <c r="A91" s="26">
        <v>2</v>
      </c>
      <c r="B91" s="37" t="s">
        <v>2541</v>
      </c>
    </row>
    <row r="92" spans="1:2">
      <c r="A92" s="26">
        <v>3</v>
      </c>
      <c r="B92" s="37" t="s">
        <v>2545</v>
      </c>
    </row>
    <row r="93" spans="1:2">
      <c r="A93" s="26">
        <v>4</v>
      </c>
      <c r="B93" s="37" t="s">
        <v>2548</v>
      </c>
    </row>
    <row r="94" spans="1:2">
      <c r="A94" s="26">
        <v>8</v>
      </c>
      <c r="B94" s="37" t="s">
        <v>2565</v>
      </c>
    </row>
    <row r="95" spans="1:2">
      <c r="A95" s="26">
        <v>201</v>
      </c>
      <c r="B95" s="37" t="s">
        <v>2469</v>
      </c>
    </row>
    <row r="96" spans="1:2">
      <c r="B96" s="37" t="s">
        <v>2607</v>
      </c>
    </row>
    <row r="100" spans="1:2">
      <c r="A100" s="501" t="s">
        <v>2608</v>
      </c>
      <c r="B100" s="503"/>
    </row>
    <row r="101" spans="1:2">
      <c r="A101" s="26">
        <v>1</v>
      </c>
      <c r="B101" s="37" t="s">
        <v>2537</v>
      </c>
    </row>
    <row r="102" spans="1:2">
      <c r="A102" s="26">
        <v>2</v>
      </c>
      <c r="B102" s="37" t="s">
        <v>2541</v>
      </c>
    </row>
    <row r="103" spans="1:2" ht="60">
      <c r="B103" s="96" t="s">
        <v>2609</v>
      </c>
    </row>
    <row r="107" spans="1:2">
      <c r="A107" s="501" t="s">
        <v>2610</v>
      </c>
      <c r="B107" s="503"/>
    </row>
    <row r="108" spans="1:2">
      <c r="A108" s="26">
        <v>1</v>
      </c>
      <c r="B108" s="37" t="s">
        <v>2537</v>
      </c>
    </row>
    <row r="109" spans="1:2">
      <c r="A109" s="26">
        <v>2</v>
      </c>
      <c r="B109" s="37" t="s">
        <v>2541</v>
      </c>
    </row>
    <row r="110" spans="1:2">
      <c r="A110" s="26">
        <v>3</v>
      </c>
      <c r="B110" s="37" t="s">
        <v>2545</v>
      </c>
    </row>
    <row r="111" spans="1:2">
      <c r="B111" s="37" t="s">
        <v>2611</v>
      </c>
    </row>
    <row r="114" spans="1:2">
      <c r="A114" s="501" t="s">
        <v>2612</v>
      </c>
      <c r="B114" s="503"/>
    </row>
    <row r="115" spans="1:2">
      <c r="A115" s="26">
        <v>1</v>
      </c>
      <c r="B115" s="92" t="s">
        <v>2537</v>
      </c>
    </row>
    <row r="116" spans="1:2">
      <c r="A116" s="26">
        <v>2</v>
      </c>
      <c r="B116" s="92" t="s">
        <v>2541</v>
      </c>
    </row>
    <row r="117" spans="1:2">
      <c r="A117" s="26">
        <v>3</v>
      </c>
      <c r="B117" s="92" t="s">
        <v>2545</v>
      </c>
    </row>
    <row r="118" spans="1:2">
      <c r="A118" s="26">
        <v>4</v>
      </c>
      <c r="B118" s="92" t="s">
        <v>2548</v>
      </c>
    </row>
    <row r="119" spans="1:2">
      <c r="A119" s="26">
        <v>5</v>
      </c>
      <c r="B119" s="92" t="s">
        <v>2455</v>
      </c>
    </row>
    <row r="120" spans="1:2">
      <c r="A120" s="26">
        <v>6</v>
      </c>
      <c r="B120" s="92" t="s">
        <v>2457</v>
      </c>
    </row>
    <row r="121" spans="1:2" ht="45">
      <c r="B121" s="95" t="s">
        <v>2613</v>
      </c>
    </row>
    <row r="124" spans="1:2">
      <c r="A124" s="501" t="s">
        <v>2614</v>
      </c>
      <c r="B124" s="503"/>
    </row>
    <row r="125" spans="1:2">
      <c r="A125" s="26">
        <v>3</v>
      </c>
      <c r="B125" s="37" t="s">
        <v>2545</v>
      </c>
    </row>
    <row r="126" spans="1:2">
      <c r="A126" s="26">
        <v>4</v>
      </c>
      <c r="B126" s="37" t="s">
        <v>2548</v>
      </c>
    </row>
    <row r="127" spans="1:2">
      <c r="A127" s="26">
        <v>5</v>
      </c>
      <c r="B127" s="37" t="s">
        <v>2455</v>
      </c>
    </row>
    <row r="128" spans="1:2">
      <c r="A128" s="26">
        <v>6</v>
      </c>
      <c r="B128" s="37" t="s">
        <v>2457</v>
      </c>
    </row>
    <row r="129" spans="1:2">
      <c r="A129" s="26">
        <v>7</v>
      </c>
      <c r="B129" s="37" t="s">
        <v>2488</v>
      </c>
    </row>
    <row r="130" spans="1:2">
      <c r="A130" s="26">
        <v>8</v>
      </c>
      <c r="B130" s="37" t="s">
        <v>2565</v>
      </c>
    </row>
    <row r="131" spans="1:2">
      <c r="A131" s="26">
        <v>9</v>
      </c>
      <c r="B131" s="37" t="s">
        <v>2570</v>
      </c>
    </row>
    <row r="132" spans="1:2" ht="45">
      <c r="B132" s="95" t="s">
        <v>2615</v>
      </c>
    </row>
    <row r="135" spans="1:2">
      <c r="A135" s="501" t="s">
        <v>2616</v>
      </c>
      <c r="B135" s="503"/>
    </row>
    <row r="136" spans="1:2">
      <c r="A136" s="26">
        <v>3</v>
      </c>
      <c r="B136" s="37" t="s">
        <v>2545</v>
      </c>
    </row>
    <row r="137" spans="1:2">
      <c r="A137" s="26">
        <v>4</v>
      </c>
      <c r="B137" s="37" t="s">
        <v>2548</v>
      </c>
    </row>
    <row r="138" spans="1:2">
      <c r="A138" s="26">
        <v>107</v>
      </c>
      <c r="B138" s="37" t="s">
        <v>2462</v>
      </c>
    </row>
    <row r="139" spans="1:2">
      <c r="A139" s="26">
        <v>108</v>
      </c>
      <c r="B139" s="37" t="s">
        <v>2464</v>
      </c>
    </row>
    <row r="140" spans="1:2">
      <c r="A140" s="26">
        <v>109</v>
      </c>
      <c r="B140" s="37" t="s">
        <v>2465</v>
      </c>
    </row>
    <row r="141" spans="1:2">
      <c r="A141" s="26">
        <v>110</v>
      </c>
      <c r="B141" s="37" t="s">
        <v>2467</v>
      </c>
    </row>
    <row r="142" spans="1:2" ht="30">
      <c r="B142" s="95" t="s">
        <v>2617</v>
      </c>
    </row>
    <row r="145" spans="1:2">
      <c r="A145" s="501" t="s">
        <v>2618</v>
      </c>
      <c r="B145" s="503"/>
    </row>
    <row r="146" spans="1:2">
      <c r="A146" s="26">
        <v>51</v>
      </c>
      <c r="B146" s="37" t="s">
        <v>2491</v>
      </c>
    </row>
    <row r="147" spans="1:2">
      <c r="A147" s="26">
        <v>52</v>
      </c>
      <c r="B147" s="37" t="s">
        <v>2476</v>
      </c>
    </row>
    <row r="148" spans="1:2">
      <c r="A148" s="26">
        <v>58</v>
      </c>
      <c r="B148" s="37" t="s">
        <v>2492</v>
      </c>
    </row>
    <row r="149" spans="1:2">
      <c r="A149" s="26">
        <v>59</v>
      </c>
      <c r="B149" s="37" t="s">
        <v>2478</v>
      </c>
    </row>
    <row r="150" spans="1:2">
      <c r="A150" s="26">
        <v>61</v>
      </c>
      <c r="B150" s="37" t="s">
        <v>2479</v>
      </c>
    </row>
    <row r="151" spans="1:2">
      <c r="A151" s="26">
        <v>62</v>
      </c>
      <c r="B151" s="37" t="s">
        <v>2481</v>
      </c>
    </row>
    <row r="152" spans="1:2">
      <c r="A152" s="26">
        <v>63</v>
      </c>
      <c r="B152" s="37" t="s">
        <v>2493</v>
      </c>
    </row>
    <row r="153" spans="1:2">
      <c r="A153" s="26">
        <v>64</v>
      </c>
      <c r="B153" s="37" t="s">
        <v>2482</v>
      </c>
    </row>
    <row r="154" spans="1:2">
      <c r="A154" s="26">
        <v>68</v>
      </c>
      <c r="B154" s="37" t="s">
        <v>2483</v>
      </c>
    </row>
    <row r="155" spans="1:2">
      <c r="A155" s="26">
        <v>69</v>
      </c>
      <c r="B155" s="37" t="s">
        <v>2484</v>
      </c>
    </row>
    <row r="156" spans="1:2">
      <c r="A156" s="26">
        <v>78</v>
      </c>
      <c r="B156" s="37" t="s">
        <v>2494</v>
      </c>
    </row>
    <row r="157" spans="1:2">
      <c r="A157" s="26">
        <v>79</v>
      </c>
      <c r="B157" s="37" t="s">
        <v>2485</v>
      </c>
    </row>
    <row r="158" spans="1:2">
      <c r="A158" s="26">
        <v>81</v>
      </c>
      <c r="B158" s="37" t="s">
        <v>2486</v>
      </c>
    </row>
    <row r="159" spans="1:2" ht="30">
      <c r="B159" s="96" t="s">
        <v>2619</v>
      </c>
    </row>
    <row r="164" spans="1:2">
      <c r="A164" s="499" t="s">
        <v>2620</v>
      </c>
      <c r="B164" s="500"/>
    </row>
    <row r="165" spans="1:2" ht="409.5">
      <c r="B165" s="96" t="s">
        <v>2621</v>
      </c>
    </row>
  </sheetData>
  <autoFilter ref="A6:E39" xr:uid="{00000000-0009-0000-0000-000009000000}"/>
  <mergeCells count="15">
    <mergeCell ref="H24:I28"/>
    <mergeCell ref="G5:I5"/>
    <mergeCell ref="A164:B164"/>
    <mergeCell ref="A5:E5"/>
    <mergeCell ref="A107:B107"/>
    <mergeCell ref="A114:B114"/>
    <mergeCell ref="A124:B124"/>
    <mergeCell ref="A135:B135"/>
    <mergeCell ref="A145:B145"/>
    <mergeCell ref="A41:B41"/>
    <mergeCell ref="A51:B51"/>
    <mergeCell ref="A63:B63"/>
    <mergeCell ref="A78:B78"/>
    <mergeCell ref="A89:B89"/>
    <mergeCell ref="A100:B100"/>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5"/>
  <sheetViews>
    <sheetView zoomScale="80" zoomScaleNormal="80" workbookViewId="0">
      <selection activeCell="H8" sqref="H8"/>
    </sheetView>
  </sheetViews>
  <sheetFormatPr defaultRowHeight="15"/>
  <cols>
    <col min="2" max="2" width="21" bestFit="1" customWidth="1"/>
    <col min="3" max="3" width="23" bestFit="1" customWidth="1"/>
    <col min="4" max="4" width="15.85546875" bestFit="1" customWidth="1"/>
    <col min="6" max="7" width="0" hidden="1" customWidth="1"/>
    <col min="8" max="8" width="68.7109375" bestFit="1" customWidth="1"/>
    <col min="9" max="9" width="42.28515625" bestFit="1" customWidth="1"/>
  </cols>
  <sheetData>
    <row r="2" spans="2:9">
      <c r="B2" t="s">
        <v>2622</v>
      </c>
      <c r="C2" t="s">
        <v>2623</v>
      </c>
      <c r="D2" t="s">
        <v>2624</v>
      </c>
      <c r="H2" s="105" t="s">
        <v>2625</v>
      </c>
    </row>
    <row r="3" spans="2:9">
      <c r="B3" s="100" t="s">
        <v>2626</v>
      </c>
      <c r="C3" s="100" t="s">
        <v>2626</v>
      </c>
      <c r="D3" s="99"/>
      <c r="H3" t="s">
        <v>2627</v>
      </c>
      <c r="I3" t="s">
        <v>2623</v>
      </c>
    </row>
    <row r="4" spans="2:9">
      <c r="B4" s="100" t="s">
        <v>2628</v>
      </c>
      <c r="C4" s="100" t="s">
        <v>2628</v>
      </c>
      <c r="D4" s="99"/>
      <c r="H4" t="s">
        <v>2629</v>
      </c>
      <c r="I4" t="s">
        <v>2630</v>
      </c>
    </row>
    <row r="5" spans="2:9">
      <c r="B5" s="100" t="s">
        <v>2631</v>
      </c>
      <c r="C5" s="100" t="s">
        <v>2631</v>
      </c>
      <c r="D5" s="99"/>
      <c r="H5" t="s">
        <v>2632</v>
      </c>
      <c r="I5" t="s">
        <v>2633</v>
      </c>
    </row>
    <row r="6" spans="2:9">
      <c r="B6" s="100" t="s">
        <v>2634</v>
      </c>
      <c r="C6" s="100" t="s">
        <v>2634</v>
      </c>
      <c r="D6" s="99"/>
      <c r="H6" t="s">
        <v>2635</v>
      </c>
      <c r="I6" t="s">
        <v>2636</v>
      </c>
    </row>
    <row r="7" spans="2:9">
      <c r="B7" s="99"/>
      <c r="C7" s="101" t="s">
        <v>2637</v>
      </c>
      <c r="D7" s="101" t="s">
        <v>2637</v>
      </c>
      <c r="H7" t="s">
        <v>2638</v>
      </c>
    </row>
    <row r="8" spans="2:9">
      <c r="B8" s="102" t="s">
        <v>2639</v>
      </c>
      <c r="C8" s="99"/>
      <c r="D8" s="99"/>
      <c r="H8" t="s">
        <v>2640</v>
      </c>
    </row>
    <row r="9" spans="2:9">
      <c r="B9" s="102" t="s">
        <v>2641</v>
      </c>
      <c r="C9" s="99"/>
      <c r="D9" s="99"/>
      <c r="H9" t="s">
        <v>2642</v>
      </c>
    </row>
    <row r="10" spans="2:9">
      <c r="B10" s="102" t="s">
        <v>2643</v>
      </c>
      <c r="C10" s="99"/>
      <c r="D10" s="99"/>
    </row>
    <row r="11" spans="2:9">
      <c r="B11" s="102" t="s">
        <v>2644</v>
      </c>
      <c r="C11" s="99"/>
      <c r="D11" s="99"/>
    </row>
    <row r="12" spans="2:9">
      <c r="B12" s="102" t="s">
        <v>2645</v>
      </c>
      <c r="C12" s="99"/>
      <c r="D12" s="99"/>
      <c r="H12" s="105" t="s">
        <v>2646</v>
      </c>
    </row>
    <row r="13" spans="2:9">
      <c r="B13" s="102" t="s">
        <v>2647</v>
      </c>
      <c r="C13" s="99"/>
      <c r="D13" s="99"/>
      <c r="H13" t="s">
        <v>2627</v>
      </c>
      <c r="I13" t="s">
        <v>2623</v>
      </c>
    </row>
    <row r="14" spans="2:9">
      <c r="B14" s="102" t="s">
        <v>2648</v>
      </c>
      <c r="C14" s="99"/>
      <c r="D14" s="99"/>
      <c r="H14" t="s">
        <v>2632</v>
      </c>
      <c r="I14" t="s">
        <v>2649</v>
      </c>
    </row>
    <row r="15" spans="2:9">
      <c r="B15" s="102" t="s">
        <v>2650</v>
      </c>
      <c r="C15" s="99"/>
      <c r="D15" s="99"/>
      <c r="H15" t="s">
        <v>2635</v>
      </c>
      <c r="I15" t="s">
        <v>2651</v>
      </c>
    </row>
    <row r="16" spans="2:9">
      <c r="B16" s="102" t="s">
        <v>2652</v>
      </c>
      <c r="C16" s="99"/>
      <c r="D16" s="99"/>
      <c r="H16" t="s">
        <v>2653</v>
      </c>
      <c r="I16" t="s">
        <v>2654</v>
      </c>
    </row>
    <row r="17" spans="2:9">
      <c r="B17" s="102" t="s">
        <v>2655</v>
      </c>
      <c r="C17" s="99"/>
      <c r="D17" s="99"/>
      <c r="H17" t="s">
        <v>2656</v>
      </c>
      <c r="I17" t="s">
        <v>2657</v>
      </c>
    </row>
    <row r="18" spans="2:9">
      <c r="B18" s="102" t="s">
        <v>2658</v>
      </c>
      <c r="C18" s="99"/>
      <c r="D18" s="99"/>
      <c r="H18" t="s">
        <v>2659</v>
      </c>
      <c r="I18" t="s">
        <v>2660</v>
      </c>
    </row>
    <row r="19" spans="2:9">
      <c r="B19" s="102" t="s">
        <v>2661</v>
      </c>
      <c r="C19" s="99"/>
      <c r="D19" s="99"/>
      <c r="H19" t="s">
        <v>2662</v>
      </c>
      <c r="I19" t="s">
        <v>2630</v>
      </c>
    </row>
    <row r="20" spans="2:9">
      <c r="B20" s="99"/>
      <c r="C20" s="102" t="s">
        <v>2663</v>
      </c>
      <c r="D20" s="99"/>
      <c r="I20" t="s">
        <v>2664</v>
      </c>
    </row>
    <row r="21" spans="2:9">
      <c r="B21" s="99"/>
      <c r="C21" s="102" t="s">
        <v>2665</v>
      </c>
      <c r="D21" s="99"/>
      <c r="I21" t="s">
        <v>2666</v>
      </c>
    </row>
    <row r="22" spans="2:9">
      <c r="B22" s="99"/>
      <c r="C22" s="102" t="s">
        <v>2667</v>
      </c>
      <c r="D22" s="99"/>
      <c r="I22" t="s">
        <v>2668</v>
      </c>
    </row>
    <row r="23" spans="2:9">
      <c r="B23" s="99"/>
      <c r="C23" s="102" t="s">
        <v>2669</v>
      </c>
      <c r="D23" s="99"/>
    </row>
    <row r="24" spans="2:9">
      <c r="B24" s="99"/>
      <c r="C24" s="102" t="s">
        <v>2670</v>
      </c>
      <c r="D24" s="99"/>
    </row>
    <row r="25" spans="2:9">
      <c r="B25" s="99"/>
      <c r="C25" s="102" t="s">
        <v>2671</v>
      </c>
      <c r="D25" s="99"/>
      <c r="H25" s="105" t="s">
        <v>2672</v>
      </c>
    </row>
    <row r="26" spans="2:9">
      <c r="B26" s="99"/>
      <c r="C26" s="102" t="s">
        <v>2673</v>
      </c>
      <c r="D26" s="99"/>
      <c r="H26" t="s">
        <v>2627</v>
      </c>
      <c r="I26" t="s">
        <v>2623</v>
      </c>
    </row>
    <row r="27" spans="2:9">
      <c r="B27" s="99"/>
      <c r="C27" s="102" t="s">
        <v>2674</v>
      </c>
      <c r="D27" s="99"/>
      <c r="H27" t="s">
        <v>2675</v>
      </c>
      <c r="I27" t="s">
        <v>2676</v>
      </c>
    </row>
    <row r="28" spans="2:9">
      <c r="B28" s="99"/>
      <c r="C28" s="102" t="s">
        <v>2677</v>
      </c>
      <c r="D28" s="99"/>
      <c r="H28" t="s">
        <v>2629</v>
      </c>
      <c r="I28" t="s">
        <v>2678</v>
      </c>
    </row>
    <row r="29" spans="2:9">
      <c r="B29" s="103"/>
      <c r="C29" s="104" t="s">
        <v>2679</v>
      </c>
      <c r="D29" s="103"/>
      <c r="H29" t="s">
        <v>2632</v>
      </c>
    </row>
    <row r="30" spans="2:9">
      <c r="B30" s="99"/>
      <c r="C30" s="99"/>
      <c r="D30" s="102" t="s">
        <v>2680</v>
      </c>
      <c r="H30" t="s">
        <v>2635</v>
      </c>
    </row>
    <row r="31" spans="2:9">
      <c r="B31" s="103"/>
      <c r="C31" s="103"/>
      <c r="D31" s="104" t="s">
        <v>2681</v>
      </c>
      <c r="H31" t="s">
        <v>2638</v>
      </c>
    </row>
    <row r="32" spans="2:9">
      <c r="H32" t="s">
        <v>2640</v>
      </c>
    </row>
    <row r="33" spans="1:8">
      <c r="H33" t="s">
        <v>2659</v>
      </c>
    </row>
    <row r="35" spans="1:8">
      <c r="A35" t="s">
        <v>2682</v>
      </c>
    </row>
  </sheetData>
  <pageMargins left="0.511811024" right="0.511811024" top="0.78740157499999996" bottom="0.78740157499999996" header="0.31496062000000002" footer="0.31496062000000002"/>
  <pageSetup paperSize="9" orientation="portrait" r:id="rId1"/>
  <tableParts count="4">
    <tablePart r:id="rId2"/>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J290"/>
  <sheetViews>
    <sheetView zoomScale="90" zoomScaleNormal="90" workbookViewId="0">
      <selection activeCell="B1" sqref="B1:D1"/>
    </sheetView>
  </sheetViews>
  <sheetFormatPr defaultRowHeight="15.75"/>
  <cols>
    <col min="1" max="1" width="1.28515625" style="1" customWidth="1"/>
    <col min="2" max="2" width="9.5703125" style="21" customWidth="1"/>
    <col min="3" max="3" width="69.28515625" style="21" customWidth="1"/>
    <col min="4" max="4" width="60.140625" style="23" customWidth="1"/>
    <col min="5" max="5" width="55.140625" customWidth="1"/>
    <col min="6" max="6" width="14.140625" customWidth="1"/>
    <col min="7" max="7" width="2.42578125" customWidth="1"/>
    <col min="8" max="8" width="35.140625" hidden="1" customWidth="1"/>
    <col min="9" max="10" width="9.140625" customWidth="1"/>
  </cols>
  <sheetData>
    <row r="1" spans="2:4" ht="23.25">
      <c r="B1" s="518" t="s">
        <v>2683</v>
      </c>
      <c r="C1" s="518"/>
      <c r="D1" s="518"/>
    </row>
    <row r="3" spans="2:4">
      <c r="B3" s="107" t="s">
        <v>2684</v>
      </c>
      <c r="C3" s="108" t="s">
        <v>2446</v>
      </c>
    </row>
    <row r="5" spans="2:4">
      <c r="B5" s="2" t="s">
        <v>2334</v>
      </c>
      <c r="C5" s="111" t="s">
        <v>8</v>
      </c>
      <c r="D5" s="4" t="s">
        <v>2447</v>
      </c>
    </row>
    <row r="6" spans="2:4" ht="30">
      <c r="B6" s="8">
        <v>1</v>
      </c>
      <c r="C6" s="109" t="s">
        <v>2537</v>
      </c>
      <c r="D6" s="10" t="s">
        <v>2449</v>
      </c>
    </row>
    <row r="7" spans="2:4" ht="30">
      <c r="B7" s="8">
        <v>2</v>
      </c>
      <c r="C7" s="109" t="s">
        <v>2541</v>
      </c>
      <c r="D7" s="10" t="s">
        <v>2449</v>
      </c>
    </row>
    <row r="8" spans="2:4" ht="30">
      <c r="B8" s="8">
        <v>3</v>
      </c>
      <c r="C8" s="109" t="s">
        <v>2545</v>
      </c>
      <c r="D8" s="10" t="s">
        <v>2452</v>
      </c>
    </row>
    <row r="9" spans="2:4" ht="30">
      <c r="B9" s="8">
        <v>4</v>
      </c>
      <c r="C9" s="109" t="s">
        <v>2548</v>
      </c>
      <c r="D9" s="10" t="s">
        <v>2454</v>
      </c>
    </row>
    <row r="10" spans="2:4" ht="30">
      <c r="B10" s="8">
        <v>5</v>
      </c>
      <c r="C10" s="109" t="s">
        <v>2455</v>
      </c>
      <c r="D10" s="10" t="s">
        <v>2456</v>
      </c>
    </row>
    <row r="11" spans="2:4" ht="30">
      <c r="B11" s="8">
        <v>6</v>
      </c>
      <c r="C11" s="109" t="s">
        <v>2457</v>
      </c>
      <c r="D11" s="10" t="s">
        <v>2456</v>
      </c>
    </row>
    <row r="12" spans="2:4">
      <c r="B12" s="8">
        <v>7</v>
      </c>
      <c r="C12" s="109" t="s">
        <v>2488</v>
      </c>
      <c r="D12" s="10" t="s">
        <v>2461</v>
      </c>
    </row>
    <row r="13" spans="2:4">
      <c r="B13" s="8">
        <v>8</v>
      </c>
      <c r="C13" s="109" t="s">
        <v>2565</v>
      </c>
      <c r="D13" s="10" t="s">
        <v>2459</v>
      </c>
    </row>
    <row r="14" spans="2:4">
      <c r="B14" s="8">
        <v>9</v>
      </c>
      <c r="C14" s="109" t="s">
        <v>2570</v>
      </c>
      <c r="D14" s="10" t="s">
        <v>2461</v>
      </c>
    </row>
    <row r="15" spans="2:4">
      <c r="B15" s="8">
        <v>107</v>
      </c>
      <c r="C15" s="109" t="s">
        <v>2462</v>
      </c>
      <c r="D15" s="10" t="s">
        <v>2463</v>
      </c>
    </row>
    <row r="16" spans="2:4">
      <c r="B16" s="8">
        <v>108</v>
      </c>
      <c r="C16" s="109" t="s">
        <v>2464</v>
      </c>
      <c r="D16" s="10" t="s">
        <v>2463</v>
      </c>
    </row>
    <row r="17" spans="2:4">
      <c r="B17" s="8">
        <v>109</v>
      </c>
      <c r="C17" s="109" t="s">
        <v>2465</v>
      </c>
      <c r="D17" s="10" t="s">
        <v>2466</v>
      </c>
    </row>
    <row r="18" spans="2:4" ht="30">
      <c r="B18" s="8">
        <v>110</v>
      </c>
      <c r="C18" s="109" t="s">
        <v>2467</v>
      </c>
      <c r="D18" s="10" t="s">
        <v>2468</v>
      </c>
    </row>
    <row r="19" spans="2:4">
      <c r="B19" s="8">
        <v>121</v>
      </c>
      <c r="C19" s="109" t="s">
        <v>2489</v>
      </c>
      <c r="D19" s="10" t="s">
        <v>2472</v>
      </c>
    </row>
    <row r="20" spans="2:4">
      <c r="B20" s="8">
        <v>201</v>
      </c>
      <c r="C20" s="109" t="s">
        <v>2469</v>
      </c>
      <c r="D20" s="10" t="s">
        <v>2470</v>
      </c>
    </row>
    <row r="21" spans="2:4">
      <c r="B21" s="8">
        <v>301</v>
      </c>
      <c r="C21" s="109" t="s">
        <v>2490</v>
      </c>
      <c r="D21" s="10" t="s">
        <v>2472</v>
      </c>
    </row>
    <row r="22" spans="2:4">
      <c r="B22" s="8">
        <v>541</v>
      </c>
      <c r="C22" s="109" t="s">
        <v>2471</v>
      </c>
      <c r="D22" s="10" t="s">
        <v>2472</v>
      </c>
    </row>
    <row r="23" spans="2:4">
      <c r="B23" s="8">
        <v>551</v>
      </c>
      <c r="C23" s="109" t="s">
        <v>2473</v>
      </c>
      <c r="D23" s="10" t="s">
        <v>2472</v>
      </c>
    </row>
    <row r="24" spans="2:4">
      <c r="B24" s="8">
        <v>601</v>
      </c>
      <c r="C24" s="109" t="s">
        <v>2474</v>
      </c>
      <c r="D24" s="10" t="s">
        <v>2472</v>
      </c>
    </row>
    <row r="25" spans="2:4">
      <c r="B25" s="8">
        <v>701</v>
      </c>
      <c r="C25" s="109" t="s">
        <v>2475</v>
      </c>
      <c r="D25" s="10" t="s">
        <v>2472</v>
      </c>
    </row>
    <row r="26" spans="2:4">
      <c r="B26" s="8">
        <v>50</v>
      </c>
      <c r="C26" s="109" t="s">
        <v>2685</v>
      </c>
      <c r="D26" s="10" t="s">
        <v>2686</v>
      </c>
    </row>
    <row r="27" spans="2:4">
      <c r="B27" s="8">
        <v>51</v>
      </c>
      <c r="C27" s="109" t="s">
        <v>2491</v>
      </c>
      <c r="D27" s="10" t="s">
        <v>2477</v>
      </c>
    </row>
    <row r="28" spans="2:4">
      <c r="B28" s="8">
        <v>52</v>
      </c>
      <c r="C28" s="109" t="s">
        <v>2476</v>
      </c>
      <c r="D28" s="10" t="s">
        <v>2477</v>
      </c>
    </row>
    <row r="29" spans="2:4">
      <c r="B29" s="8">
        <v>56</v>
      </c>
      <c r="C29" s="109" t="s">
        <v>2687</v>
      </c>
      <c r="D29" s="10" t="s">
        <v>2686</v>
      </c>
    </row>
    <row r="30" spans="2:4">
      <c r="B30" s="8">
        <v>57</v>
      </c>
      <c r="C30" s="109" t="s">
        <v>2688</v>
      </c>
      <c r="D30" s="10" t="s">
        <v>2686</v>
      </c>
    </row>
    <row r="31" spans="2:4">
      <c r="B31" s="8">
        <v>58</v>
      </c>
      <c r="C31" s="109" t="s">
        <v>2492</v>
      </c>
      <c r="D31" s="10" t="s">
        <v>2477</v>
      </c>
    </row>
    <row r="32" spans="2:4">
      <c r="B32" s="8">
        <v>59</v>
      </c>
      <c r="C32" s="109" t="s">
        <v>2478</v>
      </c>
      <c r="D32" s="10" t="s">
        <v>2477</v>
      </c>
    </row>
    <row r="33" spans="2:4">
      <c r="B33" s="8">
        <v>60</v>
      </c>
      <c r="C33" s="109" t="s">
        <v>2689</v>
      </c>
      <c r="D33" s="10" t="s">
        <v>2686</v>
      </c>
    </row>
    <row r="34" spans="2:4">
      <c r="B34" s="8">
        <v>61</v>
      </c>
      <c r="C34" s="109" t="s">
        <v>2479</v>
      </c>
      <c r="D34" s="10" t="s">
        <v>2480</v>
      </c>
    </row>
    <row r="35" spans="2:4">
      <c r="B35" s="8">
        <v>62</v>
      </c>
      <c r="C35" s="109" t="s">
        <v>2481</v>
      </c>
      <c r="D35" s="10" t="s">
        <v>2477</v>
      </c>
    </row>
    <row r="36" spans="2:4">
      <c r="B36" s="8">
        <v>63</v>
      </c>
      <c r="C36" s="109" t="s">
        <v>2493</v>
      </c>
      <c r="D36" s="10" t="s">
        <v>2477</v>
      </c>
    </row>
    <row r="37" spans="2:4">
      <c r="B37" s="8">
        <v>64</v>
      </c>
      <c r="C37" s="109" t="s">
        <v>2482</v>
      </c>
      <c r="D37" s="10" t="s">
        <v>2477</v>
      </c>
    </row>
    <row r="38" spans="2:4">
      <c r="B38" s="8">
        <v>66</v>
      </c>
      <c r="C38" s="109" t="s">
        <v>2690</v>
      </c>
      <c r="D38" s="10" t="s">
        <v>2686</v>
      </c>
    </row>
    <row r="39" spans="2:4">
      <c r="B39" s="8">
        <v>67</v>
      </c>
      <c r="C39" s="109" t="s">
        <v>2691</v>
      </c>
      <c r="D39" s="10" t="s">
        <v>2686</v>
      </c>
    </row>
    <row r="40" spans="2:4">
      <c r="B40" s="8">
        <v>68</v>
      </c>
      <c r="C40" s="109" t="s">
        <v>2483</v>
      </c>
      <c r="D40" s="10" t="s">
        <v>2477</v>
      </c>
    </row>
    <row r="41" spans="2:4">
      <c r="B41" s="8">
        <v>69</v>
      </c>
      <c r="C41" s="109" t="s">
        <v>2484</v>
      </c>
      <c r="D41" s="10" t="s">
        <v>2477</v>
      </c>
    </row>
    <row r="42" spans="2:4">
      <c r="B42" s="8">
        <v>70</v>
      </c>
      <c r="C42" s="109" t="s">
        <v>2692</v>
      </c>
      <c r="D42" s="10" t="s">
        <v>2686</v>
      </c>
    </row>
    <row r="43" spans="2:4" ht="60">
      <c r="B43" s="8">
        <v>72</v>
      </c>
      <c r="C43" s="110" t="s">
        <v>2693</v>
      </c>
      <c r="D43" s="10" t="s">
        <v>2686</v>
      </c>
    </row>
    <row r="44" spans="2:4">
      <c r="B44" s="8">
        <v>78</v>
      </c>
      <c r="C44" s="109" t="s">
        <v>2494</v>
      </c>
      <c r="D44" s="10" t="s">
        <v>2477</v>
      </c>
    </row>
    <row r="45" spans="2:4">
      <c r="B45" s="8">
        <v>79</v>
      </c>
      <c r="C45" s="109" t="s">
        <v>2485</v>
      </c>
      <c r="D45" s="10" t="s">
        <v>2480</v>
      </c>
    </row>
    <row r="46" spans="2:4">
      <c r="B46" s="8">
        <v>81</v>
      </c>
      <c r="C46" s="109" t="s">
        <v>2486</v>
      </c>
      <c r="D46" s="10" t="s">
        <v>2480</v>
      </c>
    </row>
    <row r="47" spans="2:4">
      <c r="B47" s="8">
        <v>82</v>
      </c>
      <c r="C47" s="109" t="s">
        <v>2694</v>
      </c>
      <c r="D47" s="10" t="s">
        <v>2695</v>
      </c>
    </row>
    <row r="48" spans="2:4">
      <c r="B48" s="8">
        <v>83</v>
      </c>
      <c r="C48" s="109" t="s">
        <v>2696</v>
      </c>
      <c r="D48" s="10" t="s">
        <v>2695</v>
      </c>
    </row>
    <row r="49" spans="2:4">
      <c r="B49" s="8">
        <v>84</v>
      </c>
      <c r="C49" s="109" t="s">
        <v>2697</v>
      </c>
      <c r="D49" s="10" t="s">
        <v>2695</v>
      </c>
    </row>
    <row r="50" spans="2:4">
      <c r="B50" s="8">
        <v>85</v>
      </c>
      <c r="C50" s="109" t="s">
        <v>2698</v>
      </c>
      <c r="D50" s="10" t="s">
        <v>2695</v>
      </c>
    </row>
    <row r="51" spans="2:4">
      <c r="C51" s="71"/>
    </row>
    <row r="53" spans="2:4">
      <c r="B53" s="107" t="s">
        <v>2699</v>
      </c>
      <c r="C53" s="108" t="s">
        <v>2700</v>
      </c>
    </row>
    <row r="55" spans="2:4">
      <c r="B55" s="2" t="s">
        <v>2334</v>
      </c>
      <c r="C55" s="111" t="s">
        <v>8</v>
      </c>
      <c r="D55" s="4" t="s">
        <v>2447</v>
      </c>
    </row>
    <row r="56" spans="2:4">
      <c r="B56" s="8">
        <v>0</v>
      </c>
      <c r="C56" s="109" t="s">
        <v>2701</v>
      </c>
      <c r="D56" s="10" t="s">
        <v>2702</v>
      </c>
    </row>
    <row r="57" spans="2:4">
      <c r="B57" s="8">
        <v>1</v>
      </c>
      <c r="C57" s="109" t="s">
        <v>2703</v>
      </c>
      <c r="D57" s="10" t="s">
        <v>2704</v>
      </c>
    </row>
    <row r="58" spans="2:4">
      <c r="B58" s="8">
        <v>2</v>
      </c>
      <c r="C58" s="109" t="s">
        <v>2705</v>
      </c>
      <c r="D58" s="10" t="s">
        <v>2704</v>
      </c>
    </row>
    <row r="59" spans="2:4">
      <c r="B59" s="8">
        <v>3</v>
      </c>
      <c r="C59" s="109" t="s">
        <v>2706</v>
      </c>
      <c r="D59" s="10" t="s">
        <v>2704</v>
      </c>
    </row>
    <row r="60" spans="2:4">
      <c r="B60" s="8">
        <v>4</v>
      </c>
      <c r="C60" s="109" t="s">
        <v>2707</v>
      </c>
      <c r="D60" s="10" t="s">
        <v>2704</v>
      </c>
    </row>
    <row r="61" spans="2:4">
      <c r="B61" s="8">
        <v>5</v>
      </c>
      <c r="C61" s="109" t="s">
        <v>2708</v>
      </c>
      <c r="D61" s="10" t="s">
        <v>2704</v>
      </c>
    </row>
    <row r="62" spans="2:4">
      <c r="B62" s="8">
        <v>6</v>
      </c>
      <c r="C62" s="109" t="s">
        <v>2709</v>
      </c>
      <c r="D62" s="10" t="s">
        <v>2704</v>
      </c>
    </row>
    <row r="63" spans="2:4">
      <c r="B63" s="8">
        <v>7</v>
      </c>
      <c r="C63" s="109" t="s">
        <v>2710</v>
      </c>
      <c r="D63" s="10" t="s">
        <v>2711</v>
      </c>
    </row>
    <row r="64" spans="2:4">
      <c r="B64" s="8">
        <v>8</v>
      </c>
      <c r="C64" s="109" t="s">
        <v>2712</v>
      </c>
      <c r="D64" s="10" t="s">
        <v>2713</v>
      </c>
    </row>
    <row r="65" spans="2:4">
      <c r="B65" s="26">
        <v>9</v>
      </c>
      <c r="C65" s="37" t="s">
        <v>2714</v>
      </c>
      <c r="D65" s="29" t="s">
        <v>2711</v>
      </c>
    </row>
    <row r="66" spans="2:4">
      <c r="B66" s="26">
        <v>10</v>
      </c>
      <c r="C66" s="37" t="s">
        <v>2715</v>
      </c>
      <c r="D66" s="29" t="s">
        <v>2716</v>
      </c>
    </row>
    <row r="67" spans="2:4">
      <c r="B67" s="26">
        <v>11</v>
      </c>
      <c r="C67" s="37" t="s">
        <v>2717</v>
      </c>
      <c r="D67" s="29" t="s">
        <v>2716</v>
      </c>
    </row>
    <row r="68" spans="2:4">
      <c r="B68" s="8">
        <v>12</v>
      </c>
      <c r="C68" s="72" t="s">
        <v>2718</v>
      </c>
      <c r="D68" s="10" t="s">
        <v>2719</v>
      </c>
    </row>
    <row r="69" spans="2:4">
      <c r="B69" s="8">
        <v>13</v>
      </c>
      <c r="C69" s="72" t="s">
        <v>2720</v>
      </c>
      <c r="D69" s="10" t="s">
        <v>2719</v>
      </c>
    </row>
    <row r="70" spans="2:4">
      <c r="C70" s="71"/>
    </row>
    <row r="71" spans="2:4">
      <c r="C71" s="71"/>
    </row>
    <row r="72" spans="2:4">
      <c r="C72" s="71"/>
    </row>
    <row r="73" spans="2:4">
      <c r="C73" s="71"/>
    </row>
    <row r="74" spans="2:4">
      <c r="B74" s="107" t="s">
        <v>2721</v>
      </c>
      <c r="C74" s="108" t="s">
        <v>2722</v>
      </c>
    </row>
    <row r="76" spans="2:4">
      <c r="B76" s="2" t="s">
        <v>2334</v>
      </c>
      <c r="C76" s="111" t="s">
        <v>8</v>
      </c>
      <c r="D76" s="4" t="s">
        <v>2447</v>
      </c>
    </row>
    <row r="77" spans="2:4" ht="30">
      <c r="B77" s="114" t="s">
        <v>2723</v>
      </c>
      <c r="C77" s="109" t="s">
        <v>2539</v>
      </c>
      <c r="D77" s="10" t="s">
        <v>2540</v>
      </c>
    </row>
    <row r="78" spans="2:4">
      <c r="B78" s="114" t="s">
        <v>2724</v>
      </c>
      <c r="C78" s="109" t="s">
        <v>2543</v>
      </c>
      <c r="D78" s="10" t="s">
        <v>2544</v>
      </c>
    </row>
    <row r="79" spans="2:4" ht="30">
      <c r="B79" s="114" t="s">
        <v>2725</v>
      </c>
      <c r="C79" s="109" t="s">
        <v>2548</v>
      </c>
      <c r="D79" s="10" t="s">
        <v>2549</v>
      </c>
    </row>
    <row r="80" spans="2:4">
      <c r="B80" s="114" t="s">
        <v>2726</v>
      </c>
      <c r="C80" s="109" t="s">
        <v>2552</v>
      </c>
      <c r="D80" s="10" t="s">
        <v>2553</v>
      </c>
    </row>
    <row r="81" spans="2:4">
      <c r="B81" s="114" t="s">
        <v>2727</v>
      </c>
      <c r="C81" s="109" t="s">
        <v>2555</v>
      </c>
      <c r="D81" s="10" t="s">
        <v>2556</v>
      </c>
    </row>
    <row r="82" spans="2:4" ht="30">
      <c r="B82" s="114" t="s">
        <v>2728</v>
      </c>
      <c r="C82" s="109" t="s">
        <v>2559</v>
      </c>
      <c r="D82" s="10" t="s">
        <v>2560</v>
      </c>
    </row>
    <row r="83" spans="2:4" ht="30">
      <c r="B83" s="114" t="s">
        <v>2729</v>
      </c>
      <c r="C83" s="109" t="s">
        <v>2563</v>
      </c>
      <c r="D83" s="10" t="s">
        <v>2564</v>
      </c>
    </row>
    <row r="84" spans="2:4">
      <c r="B84" s="114" t="s">
        <v>2730</v>
      </c>
      <c r="C84" s="109" t="s">
        <v>2568</v>
      </c>
      <c r="D84" s="10" t="s">
        <v>2569</v>
      </c>
    </row>
    <row r="85" spans="2:4">
      <c r="B85" s="114" t="s">
        <v>2731</v>
      </c>
      <c r="C85" s="109" t="s">
        <v>2576</v>
      </c>
      <c r="D85" s="10" t="s">
        <v>2577</v>
      </c>
    </row>
    <row r="86" spans="2:4">
      <c r="B86" s="114" t="s">
        <v>2732</v>
      </c>
      <c r="C86" s="109" t="s">
        <v>2579</v>
      </c>
      <c r="D86" s="10" t="s">
        <v>2580</v>
      </c>
    </row>
    <row r="87" spans="2:4">
      <c r="B87" s="114" t="s">
        <v>2733</v>
      </c>
      <c r="C87" s="109" t="s">
        <v>2573</v>
      </c>
      <c r="D87" s="10" t="s">
        <v>2574</v>
      </c>
    </row>
    <row r="88" spans="2:4">
      <c r="B88" s="114" t="s">
        <v>2734</v>
      </c>
      <c r="C88" s="109" t="s">
        <v>2537</v>
      </c>
      <c r="D88" s="10" t="s">
        <v>2582</v>
      </c>
    </row>
    <row r="89" spans="2:4" ht="30">
      <c r="B89" s="114" t="s">
        <v>2735</v>
      </c>
      <c r="C89" s="109" t="s">
        <v>2541</v>
      </c>
      <c r="D89" s="10" t="s">
        <v>2584</v>
      </c>
    </row>
    <row r="90" spans="2:4">
      <c r="B90" s="114" t="s">
        <v>2736</v>
      </c>
      <c r="C90" s="109" t="s">
        <v>2586</v>
      </c>
      <c r="D90" s="10" t="s">
        <v>2587</v>
      </c>
    </row>
    <row r="91" spans="2:4">
      <c r="B91" s="114" t="s">
        <v>2737</v>
      </c>
      <c r="C91" s="109" t="s">
        <v>2589</v>
      </c>
      <c r="D91" s="10" t="s">
        <v>2590</v>
      </c>
    </row>
    <row r="92" spans="2:4">
      <c r="B92" s="114" t="s">
        <v>2738</v>
      </c>
      <c r="C92" s="109" t="s">
        <v>2592</v>
      </c>
      <c r="D92" s="10" t="s">
        <v>2593</v>
      </c>
    </row>
    <row r="93" spans="2:4">
      <c r="B93" s="114" t="s">
        <v>2739</v>
      </c>
      <c r="C93" s="109" t="s">
        <v>2595</v>
      </c>
      <c r="D93" s="10" t="s">
        <v>2596</v>
      </c>
    </row>
    <row r="94" spans="2:4">
      <c r="B94" s="114">
        <v>99</v>
      </c>
      <c r="C94" s="72" t="s">
        <v>2714</v>
      </c>
      <c r="D94" s="10"/>
    </row>
    <row r="96" spans="2:4">
      <c r="B96" s="107" t="s">
        <v>2740</v>
      </c>
      <c r="C96" s="108" t="s">
        <v>2741</v>
      </c>
    </row>
    <row r="98" spans="2:4">
      <c r="B98" s="2" t="s">
        <v>2334</v>
      </c>
      <c r="C98" s="111" t="s">
        <v>8</v>
      </c>
      <c r="D98" s="4" t="s">
        <v>2447</v>
      </c>
    </row>
    <row r="99" spans="2:4">
      <c r="B99" s="8" t="s">
        <v>24</v>
      </c>
      <c r="C99" s="110" t="s">
        <v>2742</v>
      </c>
      <c r="D99" s="10"/>
    </row>
    <row r="100" spans="2:4" ht="33.75" customHeight="1">
      <c r="B100" s="8" t="s">
        <v>2558</v>
      </c>
      <c r="C100" s="110" t="s">
        <v>2743</v>
      </c>
      <c r="D100" s="10"/>
    </row>
    <row r="101" spans="2:4" ht="44.25" customHeight="1">
      <c r="B101" s="8" t="s">
        <v>2744</v>
      </c>
      <c r="C101" s="110" t="s">
        <v>2745</v>
      </c>
      <c r="D101" s="10"/>
    </row>
    <row r="102" spans="2:4" ht="23.25" customHeight="1">
      <c r="B102" s="8" t="s">
        <v>2578</v>
      </c>
      <c r="C102" s="110" t="s">
        <v>2746</v>
      </c>
      <c r="D102" s="10"/>
    </row>
    <row r="104" spans="2:4">
      <c r="B104" s="107" t="s">
        <v>2747</v>
      </c>
      <c r="C104" s="108" t="s">
        <v>2559</v>
      </c>
    </row>
    <row r="106" spans="2:4">
      <c r="B106" s="2" t="s">
        <v>2334</v>
      </c>
      <c r="C106" s="111" t="s">
        <v>8</v>
      </c>
      <c r="D106" s="4" t="s">
        <v>2447</v>
      </c>
    </row>
    <row r="107" spans="2:4">
      <c r="B107" s="8" t="s">
        <v>14</v>
      </c>
      <c r="C107" s="110" t="s">
        <v>2748</v>
      </c>
      <c r="D107" s="10" t="s">
        <v>2463</v>
      </c>
    </row>
    <row r="108" spans="2:4">
      <c r="B108" s="8" t="s">
        <v>24</v>
      </c>
      <c r="C108" s="110" t="s">
        <v>2749</v>
      </c>
      <c r="D108" s="10" t="s">
        <v>2463</v>
      </c>
    </row>
    <row r="109" spans="2:4" ht="15.75" customHeight="1">
      <c r="B109" s="8" t="s">
        <v>2581</v>
      </c>
      <c r="C109" s="110" t="s">
        <v>2750</v>
      </c>
      <c r="D109" s="10" t="s">
        <v>2751</v>
      </c>
    </row>
    <row r="110" spans="2:4" ht="30.75" customHeight="1">
      <c r="B110" s="8" t="s">
        <v>2583</v>
      </c>
      <c r="C110" s="110" t="s">
        <v>2752</v>
      </c>
      <c r="D110" s="10" t="s">
        <v>2751</v>
      </c>
    </row>
    <row r="111" spans="2:4" ht="31.5" customHeight="1">
      <c r="B111" s="8" t="s">
        <v>2753</v>
      </c>
      <c r="C111" s="110" t="s">
        <v>2754</v>
      </c>
      <c r="D111" s="10" t="s">
        <v>2751</v>
      </c>
    </row>
    <row r="112" spans="2:4" ht="52.5" customHeight="1">
      <c r="B112" s="8" t="s">
        <v>2755</v>
      </c>
      <c r="C112" s="110" t="s">
        <v>2756</v>
      </c>
      <c r="D112" s="10" t="s">
        <v>2751</v>
      </c>
    </row>
    <row r="113" spans="2:4" ht="62.25" customHeight="1">
      <c r="B113" s="8" t="s">
        <v>2757</v>
      </c>
      <c r="C113" s="110" t="s">
        <v>2758</v>
      </c>
      <c r="D113" s="10" t="s">
        <v>2751</v>
      </c>
    </row>
    <row r="114" spans="2:4" ht="69.75" customHeight="1">
      <c r="B114" s="8" t="s">
        <v>2759</v>
      </c>
      <c r="C114" s="110" t="s">
        <v>2760</v>
      </c>
      <c r="D114" s="10" t="s">
        <v>2751</v>
      </c>
    </row>
    <row r="115" spans="2:4" ht="15.75" customHeight="1">
      <c r="B115" s="8" t="s">
        <v>2761</v>
      </c>
      <c r="C115" s="110" t="s">
        <v>2762</v>
      </c>
      <c r="D115" s="10" t="s">
        <v>2751</v>
      </c>
    </row>
    <row r="116" spans="2:4" ht="15.75" customHeight="1">
      <c r="B116" s="8" t="s">
        <v>2763</v>
      </c>
      <c r="C116" s="110" t="s">
        <v>2764</v>
      </c>
      <c r="D116" s="10" t="s">
        <v>2751</v>
      </c>
    </row>
    <row r="117" spans="2:4" ht="36.75" customHeight="1">
      <c r="B117" s="8" t="s">
        <v>2765</v>
      </c>
      <c r="C117" s="110" t="s">
        <v>2766</v>
      </c>
      <c r="D117" s="10" t="s">
        <v>2751</v>
      </c>
    </row>
    <row r="118" spans="2:4" ht="36" customHeight="1">
      <c r="B118" s="8" t="s">
        <v>2767</v>
      </c>
      <c r="C118" s="110" t="s">
        <v>2768</v>
      </c>
      <c r="D118" s="10" t="s">
        <v>2751</v>
      </c>
    </row>
    <row r="119" spans="2:4" ht="56.25" customHeight="1">
      <c r="B119" s="8" t="s">
        <v>2769</v>
      </c>
      <c r="C119" s="110" t="s">
        <v>2770</v>
      </c>
      <c r="D119" s="10" t="s">
        <v>2751</v>
      </c>
    </row>
    <row r="120" spans="2:4" ht="54.75" customHeight="1">
      <c r="B120" s="8" t="s">
        <v>2771</v>
      </c>
      <c r="C120" s="110" t="s">
        <v>2772</v>
      </c>
      <c r="D120" s="10" t="s">
        <v>2751</v>
      </c>
    </row>
    <row r="121" spans="2:4">
      <c r="B121" s="8" t="s">
        <v>2773</v>
      </c>
      <c r="C121" s="110" t="s">
        <v>2774</v>
      </c>
      <c r="D121" s="10" t="s">
        <v>2775</v>
      </c>
    </row>
    <row r="122" spans="2:4">
      <c r="B122" s="8" t="s">
        <v>2776</v>
      </c>
      <c r="C122" s="110" t="s">
        <v>2777</v>
      </c>
      <c r="D122" s="10" t="s">
        <v>2775</v>
      </c>
    </row>
    <row r="123" spans="2:4" ht="30">
      <c r="B123" s="8" t="s">
        <v>2778</v>
      </c>
      <c r="C123" s="110" t="s">
        <v>2779</v>
      </c>
      <c r="D123" s="10" t="s">
        <v>2775</v>
      </c>
    </row>
    <row r="124" spans="2:4" ht="45">
      <c r="B124" s="8" t="s">
        <v>2780</v>
      </c>
      <c r="C124" s="110" t="s">
        <v>2781</v>
      </c>
      <c r="D124" s="10" t="s">
        <v>2775</v>
      </c>
    </row>
    <row r="125" spans="2:4" ht="30">
      <c r="B125" s="8" t="s">
        <v>2782</v>
      </c>
      <c r="C125" s="110" t="s">
        <v>2783</v>
      </c>
      <c r="D125" s="10" t="s">
        <v>2775</v>
      </c>
    </row>
    <row r="126" spans="2:4" ht="30">
      <c r="B126" s="8" t="s">
        <v>2784</v>
      </c>
      <c r="C126" s="110" t="s">
        <v>2785</v>
      </c>
      <c r="D126" s="10" t="s">
        <v>2775</v>
      </c>
    </row>
    <row r="127" spans="2:4" ht="30">
      <c r="B127" s="8" t="s">
        <v>2786</v>
      </c>
      <c r="C127" s="110" t="s">
        <v>2787</v>
      </c>
      <c r="D127" s="10" t="s">
        <v>2775</v>
      </c>
    </row>
    <row r="128" spans="2:4" ht="30">
      <c r="B128" s="8" t="s">
        <v>2788</v>
      </c>
      <c r="C128" s="110" t="s">
        <v>2789</v>
      </c>
      <c r="D128" s="10" t="s">
        <v>2775</v>
      </c>
    </row>
    <row r="129" spans="2:4" ht="30">
      <c r="B129" s="8" t="s">
        <v>2790</v>
      </c>
      <c r="C129" s="110" t="s">
        <v>2791</v>
      </c>
      <c r="D129" s="10" t="s">
        <v>2775</v>
      </c>
    </row>
    <row r="130" spans="2:4">
      <c r="B130" s="8" t="s">
        <v>2792</v>
      </c>
      <c r="C130" s="110" t="s">
        <v>2793</v>
      </c>
      <c r="D130" s="10" t="s">
        <v>2775</v>
      </c>
    </row>
    <row r="132" spans="2:4">
      <c r="B132" s="107" t="s">
        <v>2794</v>
      </c>
      <c r="C132" s="108" t="s">
        <v>2795</v>
      </c>
    </row>
    <row r="134" spans="2:4">
      <c r="B134" s="2" t="s">
        <v>2334</v>
      </c>
      <c r="C134" s="111" t="s">
        <v>8</v>
      </c>
      <c r="D134" s="4" t="s">
        <v>2447</v>
      </c>
    </row>
    <row r="135" spans="2:4">
      <c r="B135" s="8">
        <v>0</v>
      </c>
      <c r="C135" s="110" t="s">
        <v>2796</v>
      </c>
      <c r="D135" s="10"/>
    </row>
    <row r="136" spans="2:4">
      <c r="B136" s="8">
        <v>1</v>
      </c>
      <c r="C136" s="110" t="s">
        <v>2797</v>
      </c>
      <c r="D136" s="10"/>
    </row>
    <row r="137" spans="2:4">
      <c r="B137" s="8">
        <v>2</v>
      </c>
      <c r="C137" s="110" t="s">
        <v>2798</v>
      </c>
      <c r="D137" s="10"/>
    </row>
    <row r="138" spans="2:4">
      <c r="B138" s="8">
        <v>3</v>
      </c>
      <c r="C138" s="110" t="s">
        <v>2799</v>
      </c>
      <c r="D138" s="10"/>
    </row>
    <row r="139" spans="2:4">
      <c r="B139" s="8">
        <v>4</v>
      </c>
      <c r="C139" s="110" t="s">
        <v>2800</v>
      </c>
      <c r="D139" s="10"/>
    </row>
    <row r="140" spans="2:4">
      <c r="B140" s="8">
        <v>5</v>
      </c>
      <c r="C140" s="110" t="s">
        <v>2801</v>
      </c>
      <c r="D140" s="10"/>
    </row>
    <row r="142" spans="2:4">
      <c r="B142" s="107" t="s">
        <v>2802</v>
      </c>
      <c r="C142" s="108" t="s">
        <v>2803</v>
      </c>
    </row>
    <row r="144" spans="2:4">
      <c r="B144" s="2" t="s">
        <v>2334</v>
      </c>
      <c r="C144" s="111" t="s">
        <v>8</v>
      </c>
      <c r="D144" s="4" t="s">
        <v>2447</v>
      </c>
    </row>
    <row r="145" spans="2:4">
      <c r="B145" s="8">
        <v>1</v>
      </c>
      <c r="C145" s="110" t="s">
        <v>2804</v>
      </c>
      <c r="D145" s="10" t="s">
        <v>2805</v>
      </c>
    </row>
    <row r="146" spans="2:4">
      <c r="B146" s="8">
        <v>2</v>
      </c>
      <c r="C146" s="110" t="s">
        <v>2806</v>
      </c>
      <c r="D146" s="10" t="s">
        <v>2805</v>
      </c>
    </row>
    <row r="147" spans="2:4">
      <c r="B147" s="8">
        <v>3</v>
      </c>
      <c r="C147" s="110" t="s">
        <v>2807</v>
      </c>
      <c r="D147" s="10" t="s">
        <v>2805</v>
      </c>
    </row>
    <row r="148" spans="2:4">
      <c r="B148" s="8">
        <v>4</v>
      </c>
      <c r="C148" s="110" t="s">
        <v>2808</v>
      </c>
      <c r="D148" s="10" t="s">
        <v>2805</v>
      </c>
    </row>
    <row r="149" spans="2:4">
      <c r="B149" s="8">
        <v>5</v>
      </c>
      <c r="C149" s="110" t="s">
        <v>2809</v>
      </c>
      <c r="D149" s="10" t="s">
        <v>2805</v>
      </c>
    </row>
    <row r="150" spans="2:4">
      <c r="B150" s="8">
        <v>6</v>
      </c>
      <c r="C150" s="110" t="s">
        <v>2810</v>
      </c>
      <c r="D150" s="10" t="s">
        <v>2805</v>
      </c>
    </row>
    <row r="151" spans="2:4" ht="15.75" customHeight="1">
      <c r="B151" s="8">
        <v>7</v>
      </c>
      <c r="C151" s="110" t="s">
        <v>2811</v>
      </c>
      <c r="D151" s="10" t="s">
        <v>2805</v>
      </c>
    </row>
    <row r="153" spans="2:4">
      <c r="B153" s="107" t="s">
        <v>2812</v>
      </c>
      <c r="C153" s="108" t="s">
        <v>2813</v>
      </c>
    </row>
    <row r="155" spans="2:4">
      <c r="B155" s="2" t="s">
        <v>2334</v>
      </c>
      <c r="C155" s="111" t="s">
        <v>8</v>
      </c>
      <c r="D155" s="4" t="s">
        <v>2447</v>
      </c>
    </row>
    <row r="156" spans="2:4">
      <c r="B156" s="8">
        <v>1</v>
      </c>
      <c r="C156" s="110" t="s">
        <v>2814</v>
      </c>
      <c r="D156" s="10" t="s">
        <v>2815</v>
      </c>
    </row>
    <row r="157" spans="2:4" ht="15.75" customHeight="1">
      <c r="B157" s="8">
        <v>2</v>
      </c>
      <c r="C157" s="110" t="s">
        <v>2816</v>
      </c>
      <c r="D157" s="10" t="s">
        <v>2815</v>
      </c>
    </row>
    <row r="158" spans="2:4" ht="15.75" customHeight="1">
      <c r="B158" s="8">
        <v>3</v>
      </c>
      <c r="C158" s="110" t="s">
        <v>2817</v>
      </c>
      <c r="D158" s="10" t="s">
        <v>2815</v>
      </c>
    </row>
    <row r="160" spans="2:4">
      <c r="B160" s="107" t="s">
        <v>2818</v>
      </c>
      <c r="C160" s="108" t="s">
        <v>2819</v>
      </c>
    </row>
    <row r="162" spans="2:4">
      <c r="B162" s="117" t="s">
        <v>2334</v>
      </c>
      <c r="C162" s="118" t="s">
        <v>8</v>
      </c>
      <c r="D162" s="4" t="s">
        <v>2447</v>
      </c>
    </row>
    <row r="163" spans="2:4">
      <c r="B163" s="8">
        <v>1</v>
      </c>
      <c r="C163" s="119" t="s">
        <v>2820</v>
      </c>
      <c r="D163" s="10" t="s">
        <v>2821</v>
      </c>
    </row>
    <row r="164" spans="2:4">
      <c r="B164" s="8">
        <v>2</v>
      </c>
      <c r="C164" s="119" t="s">
        <v>2822</v>
      </c>
      <c r="D164" s="10" t="s">
        <v>2821</v>
      </c>
    </row>
    <row r="165" spans="2:4">
      <c r="B165" s="8">
        <v>3</v>
      </c>
      <c r="C165" s="119" t="s">
        <v>2823</v>
      </c>
      <c r="D165" s="10" t="s">
        <v>2821</v>
      </c>
    </row>
    <row r="166" spans="2:4">
      <c r="B166" s="8">
        <v>4</v>
      </c>
      <c r="C166" s="119" t="s">
        <v>2824</v>
      </c>
      <c r="D166" s="10" t="s">
        <v>2821</v>
      </c>
    </row>
    <row r="167" spans="2:4">
      <c r="B167" s="8">
        <v>5</v>
      </c>
      <c r="C167" s="119" t="s">
        <v>2825</v>
      </c>
      <c r="D167" s="10" t="s">
        <v>2821</v>
      </c>
    </row>
    <row r="168" spans="2:4">
      <c r="B168" s="8">
        <v>6</v>
      </c>
      <c r="C168" s="119" t="s">
        <v>2826</v>
      </c>
      <c r="D168" s="10" t="s">
        <v>2821</v>
      </c>
    </row>
    <row r="169" spans="2:4">
      <c r="B169" s="8">
        <v>7</v>
      </c>
      <c r="C169" s="119" t="s">
        <v>2827</v>
      </c>
      <c r="D169" s="10" t="s">
        <v>2821</v>
      </c>
    </row>
    <row r="170" spans="2:4">
      <c r="B170" s="8">
        <v>8</v>
      </c>
      <c r="C170" s="119" t="s">
        <v>2828</v>
      </c>
      <c r="D170" s="10" t="s">
        <v>2821</v>
      </c>
    </row>
    <row r="171" spans="2:4">
      <c r="B171" s="8">
        <v>9</v>
      </c>
      <c r="C171" s="119" t="s">
        <v>2829</v>
      </c>
      <c r="D171" s="10" t="s">
        <v>2821</v>
      </c>
    </row>
    <row r="172" spans="2:4">
      <c r="B172" s="8">
        <v>10</v>
      </c>
      <c r="C172" s="119" t="s">
        <v>2830</v>
      </c>
      <c r="D172" s="10" t="s">
        <v>2821</v>
      </c>
    </row>
    <row r="173" spans="2:4">
      <c r="B173" s="8">
        <v>11</v>
      </c>
      <c r="C173" s="119" t="s">
        <v>2831</v>
      </c>
      <c r="D173" s="10" t="s">
        <v>2821</v>
      </c>
    </row>
    <row r="174" spans="2:4">
      <c r="B174" s="8">
        <v>12</v>
      </c>
      <c r="C174" s="119" t="s">
        <v>2832</v>
      </c>
      <c r="D174" s="10" t="s">
        <v>2821</v>
      </c>
    </row>
    <row r="175" spans="2:4">
      <c r="B175" s="8">
        <v>13</v>
      </c>
      <c r="C175" s="119" t="s">
        <v>2833</v>
      </c>
      <c r="D175" s="10" t="s">
        <v>2821</v>
      </c>
    </row>
    <row r="176" spans="2:4">
      <c r="B176" s="8">
        <v>14</v>
      </c>
      <c r="C176" s="119" t="s">
        <v>2834</v>
      </c>
      <c r="D176" s="10" t="s">
        <v>2821</v>
      </c>
    </row>
    <row r="177" spans="2:4">
      <c r="B177" s="8">
        <v>15</v>
      </c>
      <c r="C177" s="119" t="s">
        <v>2835</v>
      </c>
      <c r="D177" s="10" t="s">
        <v>2836</v>
      </c>
    </row>
    <row r="178" spans="2:4">
      <c r="B178" s="8">
        <v>16</v>
      </c>
      <c r="C178" s="119" t="s">
        <v>2837</v>
      </c>
      <c r="D178" s="10" t="s">
        <v>2836</v>
      </c>
    </row>
    <row r="179" spans="2:4">
      <c r="B179" s="8">
        <v>17</v>
      </c>
      <c r="C179" s="119" t="s">
        <v>2838</v>
      </c>
      <c r="D179" s="10" t="s">
        <v>2836</v>
      </c>
    </row>
    <row r="180" spans="2:4">
      <c r="B180" s="8">
        <v>18</v>
      </c>
      <c r="C180" s="119" t="s">
        <v>2839</v>
      </c>
      <c r="D180" s="10" t="s">
        <v>2836</v>
      </c>
    </row>
    <row r="181" spans="2:4">
      <c r="B181" s="8">
        <v>19</v>
      </c>
      <c r="C181" s="119" t="s">
        <v>2840</v>
      </c>
      <c r="D181" s="10" t="s">
        <v>2836</v>
      </c>
    </row>
    <row r="182" spans="2:4">
      <c r="B182" s="8">
        <v>20</v>
      </c>
      <c r="C182" s="119" t="s">
        <v>2841</v>
      </c>
      <c r="D182" s="10" t="s">
        <v>2836</v>
      </c>
    </row>
    <row r="183" spans="2:4">
      <c r="B183" s="8">
        <v>21</v>
      </c>
      <c r="C183" s="119" t="s">
        <v>2842</v>
      </c>
      <c r="D183" s="10" t="s">
        <v>2836</v>
      </c>
    </row>
    <row r="184" spans="2:4">
      <c r="B184" s="8">
        <v>22</v>
      </c>
      <c r="C184" s="119" t="s">
        <v>2843</v>
      </c>
      <c r="D184" s="10" t="s">
        <v>2836</v>
      </c>
    </row>
    <row r="185" spans="2:4">
      <c r="B185" s="8">
        <v>23</v>
      </c>
      <c r="C185" s="119" t="s">
        <v>2844</v>
      </c>
      <c r="D185" s="10" t="s">
        <v>2836</v>
      </c>
    </row>
    <row r="186" spans="2:4">
      <c r="B186" s="8">
        <v>24</v>
      </c>
      <c r="C186" s="119" t="s">
        <v>2845</v>
      </c>
      <c r="D186" s="10" t="s">
        <v>2836</v>
      </c>
    </row>
    <row r="187" spans="2:4">
      <c r="B187" s="8">
        <v>25</v>
      </c>
      <c r="C187" s="119" t="s">
        <v>2846</v>
      </c>
      <c r="D187" s="10" t="s">
        <v>2836</v>
      </c>
    </row>
    <row r="188" spans="2:4">
      <c r="B188" s="8">
        <v>26</v>
      </c>
      <c r="C188" s="119" t="s">
        <v>2847</v>
      </c>
      <c r="D188" s="10" t="s">
        <v>2836</v>
      </c>
    </row>
    <row r="189" spans="2:4">
      <c r="B189" s="8">
        <v>27</v>
      </c>
      <c r="C189" s="119" t="s">
        <v>2848</v>
      </c>
      <c r="D189" s="10" t="s">
        <v>2836</v>
      </c>
    </row>
    <row r="190" spans="2:4">
      <c r="B190" s="8">
        <v>28</v>
      </c>
      <c r="C190" s="119" t="s">
        <v>2849</v>
      </c>
      <c r="D190" s="10" t="s">
        <v>2836</v>
      </c>
    </row>
    <row r="191" spans="2:4">
      <c r="B191" s="8">
        <v>29</v>
      </c>
      <c r="C191" s="119" t="s">
        <v>2850</v>
      </c>
      <c r="D191" s="10" t="s">
        <v>2836</v>
      </c>
    </row>
    <row r="192" spans="2:4">
      <c r="B192" s="8">
        <v>30</v>
      </c>
      <c r="C192" s="119" t="s">
        <v>2851</v>
      </c>
      <c r="D192" s="10" t="s">
        <v>2836</v>
      </c>
    </row>
    <row r="193" spans="2:4">
      <c r="B193" s="8">
        <v>31</v>
      </c>
      <c r="C193" s="119" t="s">
        <v>2852</v>
      </c>
      <c r="D193" s="10" t="s">
        <v>2836</v>
      </c>
    </row>
    <row r="194" spans="2:4">
      <c r="B194" s="8">
        <v>32</v>
      </c>
      <c r="C194" s="119" t="s">
        <v>2853</v>
      </c>
      <c r="D194" s="10" t="s">
        <v>2836</v>
      </c>
    </row>
    <row r="195" spans="2:4">
      <c r="B195" s="8">
        <v>33</v>
      </c>
      <c r="C195" s="119" t="s">
        <v>2854</v>
      </c>
      <c r="D195" s="10" t="s">
        <v>2836</v>
      </c>
    </row>
    <row r="196" spans="2:4">
      <c r="B196" s="8">
        <v>34</v>
      </c>
      <c r="C196" s="119" t="s">
        <v>2855</v>
      </c>
      <c r="D196" s="10" t="s">
        <v>2836</v>
      </c>
    </row>
    <row r="197" spans="2:4">
      <c r="B197" s="8">
        <v>35</v>
      </c>
      <c r="C197" s="119" t="s">
        <v>2856</v>
      </c>
      <c r="D197" s="10" t="s">
        <v>2836</v>
      </c>
    </row>
    <row r="198" spans="2:4">
      <c r="B198" s="8">
        <v>36</v>
      </c>
      <c r="C198" s="119" t="s">
        <v>2857</v>
      </c>
      <c r="D198" s="10" t="s">
        <v>2836</v>
      </c>
    </row>
    <row r="199" spans="2:4">
      <c r="B199" s="8">
        <v>37</v>
      </c>
      <c r="C199" s="119" t="s">
        <v>2858</v>
      </c>
      <c r="D199" s="10" t="s">
        <v>2836</v>
      </c>
    </row>
    <row r="200" spans="2:4">
      <c r="B200" s="8">
        <v>38</v>
      </c>
      <c r="C200" s="119" t="s">
        <v>2859</v>
      </c>
      <c r="D200" s="10" t="s">
        <v>2836</v>
      </c>
    </row>
    <row r="201" spans="2:4">
      <c r="B201" s="8">
        <v>39</v>
      </c>
      <c r="C201" s="119" t="s">
        <v>2860</v>
      </c>
      <c r="D201" s="10" t="s">
        <v>2836</v>
      </c>
    </row>
    <row r="202" spans="2:4">
      <c r="B202" s="8">
        <v>40</v>
      </c>
      <c r="C202" s="119" t="s">
        <v>2861</v>
      </c>
      <c r="D202" s="10" t="s">
        <v>2836</v>
      </c>
    </row>
    <row r="204" spans="2:4">
      <c r="B204" s="107" t="s">
        <v>2862</v>
      </c>
      <c r="C204" s="108" t="s">
        <v>2863</v>
      </c>
    </row>
    <row r="206" spans="2:4">
      <c r="B206" s="519" t="s">
        <v>2334</v>
      </c>
      <c r="C206" s="520"/>
      <c r="D206" s="4" t="s">
        <v>2447</v>
      </c>
    </row>
    <row r="207" spans="2:4">
      <c r="B207" s="515" t="s">
        <v>2864</v>
      </c>
      <c r="C207" s="517"/>
      <c r="D207" s="10" t="s">
        <v>2836</v>
      </c>
    </row>
    <row r="208" spans="2:4">
      <c r="B208" s="515" t="s">
        <v>2847</v>
      </c>
      <c r="C208" s="517"/>
      <c r="D208" s="10" t="s">
        <v>2836</v>
      </c>
    </row>
    <row r="209" spans="2:4" ht="15.75" customHeight="1">
      <c r="B209" s="515" t="s">
        <v>2865</v>
      </c>
      <c r="C209" s="517"/>
      <c r="D209" s="10" t="s">
        <v>2836</v>
      </c>
    </row>
    <row r="210" spans="2:4" ht="15.75" customHeight="1">
      <c r="B210" s="515" t="s">
        <v>2866</v>
      </c>
      <c r="C210" s="517"/>
      <c r="D210" s="10" t="s">
        <v>2836</v>
      </c>
    </row>
    <row r="211" spans="2:4" ht="15.75" customHeight="1">
      <c r="B211" s="515" t="s">
        <v>2867</v>
      </c>
      <c r="C211" s="517"/>
      <c r="D211" s="10" t="s">
        <v>2836</v>
      </c>
    </row>
    <row r="212" spans="2:4">
      <c r="B212" s="515" t="s">
        <v>2854</v>
      </c>
      <c r="C212" s="517"/>
      <c r="D212" s="10" t="s">
        <v>2836</v>
      </c>
    </row>
    <row r="213" spans="2:4" ht="15.75" customHeight="1">
      <c r="B213" s="515" t="s">
        <v>2868</v>
      </c>
      <c r="C213" s="517"/>
      <c r="D213" s="10" t="s">
        <v>2836</v>
      </c>
    </row>
    <row r="214" spans="2:4" ht="15.75" customHeight="1">
      <c r="B214" s="515" t="s">
        <v>2869</v>
      </c>
      <c r="C214" s="516"/>
      <c r="D214" s="10" t="s">
        <v>2836</v>
      </c>
    </row>
    <row r="215" spans="2:4">
      <c r="B215" s="515" t="s">
        <v>2870</v>
      </c>
      <c r="C215" s="516"/>
      <c r="D215" s="10" t="s">
        <v>2836</v>
      </c>
    </row>
    <row r="216" spans="2:4">
      <c r="B216" s="515" t="s">
        <v>2833</v>
      </c>
      <c r="C216" s="516"/>
      <c r="D216" s="10" t="s">
        <v>2836</v>
      </c>
    </row>
    <row r="219" spans="2:4">
      <c r="B219" s="107" t="s">
        <v>2871</v>
      </c>
      <c r="C219" s="108" t="s">
        <v>2872</v>
      </c>
    </row>
    <row r="221" spans="2:4">
      <c r="B221" s="519" t="s">
        <v>2334</v>
      </c>
      <c r="C221" s="520"/>
      <c r="D221" s="106" t="s">
        <v>8</v>
      </c>
    </row>
    <row r="222" spans="2:4">
      <c r="B222" s="491">
        <v>1</v>
      </c>
      <c r="C222" s="491"/>
      <c r="D222" s="10" t="s">
        <v>2873</v>
      </c>
    </row>
    <row r="223" spans="2:4">
      <c r="B223" s="491">
        <v>2</v>
      </c>
      <c r="C223" s="491"/>
      <c r="D223" s="10" t="s">
        <v>2874</v>
      </c>
    </row>
    <row r="224" spans="2:4">
      <c r="B224" s="491">
        <v>3</v>
      </c>
      <c r="C224" s="491"/>
      <c r="D224" s="10" t="s">
        <v>2875</v>
      </c>
    </row>
    <row r="225" spans="2:10">
      <c r="B225" s="491">
        <v>4</v>
      </c>
      <c r="C225" s="491"/>
      <c r="D225" s="10" t="s">
        <v>2876</v>
      </c>
    </row>
    <row r="226" spans="2:10">
      <c r="B226" s="521"/>
      <c r="C226" s="521"/>
    </row>
    <row r="227" spans="2:10">
      <c r="B227" s="107" t="s">
        <v>2877</v>
      </c>
      <c r="C227" s="108" t="s">
        <v>2878</v>
      </c>
    </row>
    <row r="229" spans="2:10">
      <c r="B229" s="519" t="s">
        <v>2334</v>
      </c>
      <c r="C229" s="520"/>
      <c r="D229" s="106" t="s">
        <v>8</v>
      </c>
    </row>
    <row r="230" spans="2:10">
      <c r="B230" s="491">
        <v>1</v>
      </c>
      <c r="C230" s="491"/>
      <c r="D230" s="10" t="s">
        <v>350</v>
      </c>
    </row>
    <row r="231" spans="2:10">
      <c r="B231" s="491">
        <v>2</v>
      </c>
      <c r="C231" s="491"/>
      <c r="D231" s="10" t="s">
        <v>2879</v>
      </c>
    </row>
    <row r="232" spans="2:10">
      <c r="B232" s="491">
        <v>3</v>
      </c>
      <c r="C232" s="491"/>
      <c r="D232" s="10" t="s">
        <v>2880</v>
      </c>
    </row>
    <row r="233" spans="2:10">
      <c r="B233" s="491">
        <v>4</v>
      </c>
      <c r="C233" s="491"/>
      <c r="D233" s="10" t="s">
        <v>2881</v>
      </c>
    </row>
    <row r="234" spans="2:10">
      <c r="B234" s="491">
        <v>5</v>
      </c>
      <c r="C234" s="491"/>
      <c r="D234" s="10" t="s">
        <v>2882</v>
      </c>
    </row>
    <row r="235" spans="2:10">
      <c r="B235" s="491">
        <v>6</v>
      </c>
      <c r="C235" s="491"/>
      <c r="D235" s="10" t="s">
        <v>1158</v>
      </c>
    </row>
    <row r="237" spans="2:10">
      <c r="B237" s="266" t="s">
        <v>2883</v>
      </c>
      <c r="C237" s="267" t="s">
        <v>2884</v>
      </c>
      <c r="D237" s="21"/>
      <c r="E237" s="21"/>
      <c r="F237" s="21"/>
      <c r="G237" s="24"/>
      <c r="H237" s="21"/>
      <c r="I237" s="21"/>
      <c r="J237" s="23"/>
    </row>
    <row r="238" spans="2:10">
      <c r="D238" s="21"/>
      <c r="E238" s="21"/>
      <c r="F238" s="21"/>
      <c r="G238" s="24"/>
      <c r="H238" s="21"/>
      <c r="I238" s="21"/>
      <c r="J238" s="23"/>
    </row>
    <row r="239" spans="2:10" ht="30">
      <c r="B239" s="512" t="s">
        <v>2334</v>
      </c>
      <c r="C239" s="513"/>
      <c r="D239" s="512" t="s">
        <v>8</v>
      </c>
      <c r="E239" s="514"/>
      <c r="F239" s="514"/>
      <c r="G239" s="514"/>
      <c r="H239" s="513"/>
      <c r="I239" s="269"/>
      <c r="J239" s="270" t="s">
        <v>2447</v>
      </c>
    </row>
    <row r="240" spans="2:10">
      <c r="B240" s="268"/>
      <c r="C240" s="271" t="s">
        <v>2885</v>
      </c>
      <c r="D240" s="506" t="s">
        <v>2886</v>
      </c>
      <c r="E240" s="507"/>
      <c r="F240" s="507"/>
      <c r="G240" s="507"/>
      <c r="H240" s="508"/>
      <c r="I240" s="269"/>
      <c r="J240" s="272" t="s">
        <v>2887</v>
      </c>
    </row>
    <row r="241" spans="2:10">
      <c r="B241" s="268"/>
      <c r="C241" s="271" t="s">
        <v>2888</v>
      </c>
      <c r="D241" s="509" t="s">
        <v>2889</v>
      </c>
      <c r="E241" s="510"/>
      <c r="F241" s="510"/>
      <c r="G241" s="510"/>
      <c r="H241" s="511"/>
      <c r="I241" s="269"/>
      <c r="J241" s="272" t="s">
        <v>2887</v>
      </c>
    </row>
    <row r="242" spans="2:10">
      <c r="B242" s="268"/>
      <c r="C242" s="271" t="s">
        <v>2890</v>
      </c>
      <c r="D242" s="509" t="s">
        <v>2891</v>
      </c>
      <c r="E242" s="510"/>
      <c r="F242" s="510"/>
      <c r="G242" s="510"/>
      <c r="H242" s="511"/>
      <c r="I242" s="269"/>
      <c r="J242" s="272" t="s">
        <v>2887</v>
      </c>
    </row>
    <row r="243" spans="2:10">
      <c r="B243" s="268"/>
      <c r="C243" s="271" t="s">
        <v>2892</v>
      </c>
      <c r="D243" s="509" t="s">
        <v>2893</v>
      </c>
      <c r="E243" s="510"/>
      <c r="F243" s="510"/>
      <c r="G243" s="510"/>
      <c r="H243" s="511"/>
      <c r="I243" s="269"/>
      <c r="J243" s="272" t="s">
        <v>2887</v>
      </c>
    </row>
    <row r="244" spans="2:10">
      <c r="B244" s="268"/>
      <c r="C244" s="271" t="s">
        <v>2894</v>
      </c>
      <c r="D244" s="509" t="s">
        <v>2895</v>
      </c>
      <c r="E244" s="510"/>
      <c r="F244" s="510"/>
      <c r="G244" s="510"/>
      <c r="H244" s="511"/>
      <c r="I244" s="269"/>
      <c r="J244" s="272" t="s">
        <v>2887</v>
      </c>
    </row>
    <row r="245" spans="2:10">
      <c r="B245" s="268"/>
      <c r="C245" s="271" t="s">
        <v>2896</v>
      </c>
      <c r="D245" s="509" t="s">
        <v>2897</v>
      </c>
      <c r="E245" s="510"/>
      <c r="F245" s="510"/>
      <c r="G245" s="510"/>
      <c r="H245" s="511"/>
      <c r="I245" s="269"/>
      <c r="J245" s="272" t="s">
        <v>2887</v>
      </c>
    </row>
    <row r="246" spans="2:10">
      <c r="B246" s="268"/>
      <c r="C246" s="271" t="s">
        <v>2898</v>
      </c>
      <c r="D246" s="509" t="s">
        <v>2899</v>
      </c>
      <c r="E246" s="510"/>
      <c r="F246" s="510"/>
      <c r="G246" s="510"/>
      <c r="H246" s="511"/>
      <c r="I246" s="269"/>
      <c r="J246" s="272" t="s">
        <v>2887</v>
      </c>
    </row>
    <row r="247" spans="2:10">
      <c r="B247" s="273"/>
      <c r="C247" s="271" t="s">
        <v>2900</v>
      </c>
      <c r="D247" s="506" t="s">
        <v>2901</v>
      </c>
      <c r="E247" s="507"/>
      <c r="F247" s="507"/>
      <c r="G247" s="507"/>
      <c r="H247" s="508"/>
      <c r="I247" s="274"/>
      <c r="J247" s="272" t="s">
        <v>2887</v>
      </c>
    </row>
    <row r="248" spans="2:10">
      <c r="B248" s="273"/>
      <c r="C248" s="275" t="s">
        <v>2902</v>
      </c>
      <c r="D248" s="506" t="s">
        <v>2903</v>
      </c>
      <c r="E248" s="507"/>
      <c r="F248" s="507"/>
      <c r="G248" s="507"/>
      <c r="H248" s="508"/>
      <c r="I248" s="274"/>
      <c r="J248" s="272" t="s">
        <v>2887</v>
      </c>
    </row>
    <row r="249" spans="2:10">
      <c r="B249" s="273"/>
      <c r="C249" s="271" t="s">
        <v>2904</v>
      </c>
      <c r="D249" s="506" t="s">
        <v>2905</v>
      </c>
      <c r="E249" s="507"/>
      <c r="F249" s="507"/>
      <c r="G249" s="507"/>
      <c r="H249" s="508"/>
      <c r="I249" s="274"/>
      <c r="J249" s="272" t="s">
        <v>2887</v>
      </c>
    </row>
    <row r="250" spans="2:10">
      <c r="B250" s="273"/>
      <c r="C250" s="276">
        <v>10</v>
      </c>
      <c r="D250" s="506" t="s">
        <v>2906</v>
      </c>
      <c r="E250" s="507"/>
      <c r="F250" s="507"/>
      <c r="G250" s="507"/>
      <c r="H250" s="508"/>
      <c r="I250" s="274"/>
      <c r="J250" s="272" t="s">
        <v>2887</v>
      </c>
    </row>
    <row r="251" spans="2:10">
      <c r="B251" s="273"/>
      <c r="C251" s="276">
        <v>11</v>
      </c>
      <c r="D251" s="506" t="s">
        <v>2907</v>
      </c>
      <c r="E251" s="507"/>
      <c r="F251" s="507"/>
      <c r="G251" s="507"/>
      <c r="H251" s="508"/>
      <c r="I251" s="274"/>
      <c r="J251" s="272" t="s">
        <v>2887</v>
      </c>
    </row>
    <row r="252" spans="2:10">
      <c r="B252" s="273"/>
      <c r="C252" s="276">
        <v>12</v>
      </c>
      <c r="D252" s="506" t="s">
        <v>2908</v>
      </c>
      <c r="E252" s="507"/>
      <c r="F252" s="507"/>
      <c r="G252" s="507"/>
      <c r="H252" s="508"/>
      <c r="I252" s="274"/>
      <c r="J252" s="272" t="s">
        <v>2887</v>
      </c>
    </row>
    <row r="253" spans="2:10">
      <c r="B253" s="273"/>
      <c r="C253" s="276">
        <v>13</v>
      </c>
      <c r="D253" s="506" t="s">
        <v>2909</v>
      </c>
      <c r="E253" s="507"/>
      <c r="F253" s="507"/>
      <c r="G253" s="507"/>
      <c r="H253" s="508"/>
      <c r="I253" s="274"/>
      <c r="J253" s="272" t="s">
        <v>2887</v>
      </c>
    </row>
    <row r="254" spans="2:10">
      <c r="B254" s="273"/>
      <c r="C254" s="276">
        <v>14</v>
      </c>
      <c r="D254" s="506" t="s">
        <v>2910</v>
      </c>
      <c r="E254" s="507"/>
      <c r="F254" s="507"/>
      <c r="G254" s="507"/>
      <c r="H254" s="508"/>
      <c r="I254" s="274"/>
      <c r="J254" s="272" t="s">
        <v>2887</v>
      </c>
    </row>
    <row r="255" spans="2:10">
      <c r="B255" s="273"/>
      <c r="C255" s="276">
        <v>15</v>
      </c>
      <c r="D255" s="506" t="s">
        <v>2911</v>
      </c>
      <c r="E255" s="507"/>
      <c r="F255" s="507"/>
      <c r="G255" s="507"/>
      <c r="H255" s="508"/>
      <c r="I255" s="274"/>
      <c r="J255" s="272" t="s">
        <v>2887</v>
      </c>
    </row>
    <row r="256" spans="2:10">
      <c r="B256" s="273"/>
      <c r="C256" s="276">
        <v>16</v>
      </c>
      <c r="D256" s="506" t="s">
        <v>2912</v>
      </c>
      <c r="E256" s="507"/>
      <c r="F256" s="507"/>
      <c r="G256" s="507"/>
      <c r="H256" s="508"/>
      <c r="I256" s="274"/>
      <c r="J256" s="272" t="s">
        <v>2887</v>
      </c>
    </row>
    <row r="257" spans="2:10">
      <c r="B257" s="273"/>
      <c r="C257" s="276">
        <v>17</v>
      </c>
      <c r="D257" s="506" t="s">
        <v>2785</v>
      </c>
      <c r="E257" s="507"/>
      <c r="F257" s="507"/>
      <c r="G257" s="507"/>
      <c r="H257" s="508"/>
      <c r="I257" s="274"/>
      <c r="J257" s="272" t="s">
        <v>2887</v>
      </c>
    </row>
    <row r="258" spans="2:10">
      <c r="B258" s="273"/>
      <c r="C258" s="276">
        <v>18</v>
      </c>
      <c r="D258" s="506" t="s">
        <v>2913</v>
      </c>
      <c r="E258" s="507"/>
      <c r="F258" s="507"/>
      <c r="G258" s="507"/>
      <c r="H258" s="508"/>
      <c r="I258" s="274"/>
      <c r="J258" s="272" t="s">
        <v>2887</v>
      </c>
    </row>
    <row r="259" spans="2:10">
      <c r="B259" s="273"/>
      <c r="C259" s="276">
        <v>19</v>
      </c>
      <c r="D259" s="506" t="s">
        <v>2914</v>
      </c>
      <c r="E259" s="507"/>
      <c r="F259" s="507"/>
      <c r="G259" s="507"/>
      <c r="H259" s="508"/>
      <c r="I259" s="274"/>
      <c r="J259" s="272" t="s">
        <v>2887</v>
      </c>
    </row>
    <row r="260" spans="2:10">
      <c r="B260" s="273"/>
      <c r="C260" s="276">
        <v>20</v>
      </c>
      <c r="D260" s="506" t="s">
        <v>2915</v>
      </c>
      <c r="E260" s="507"/>
      <c r="F260" s="507"/>
      <c r="G260" s="507"/>
      <c r="H260" s="508"/>
      <c r="I260" s="274"/>
      <c r="J260" s="272" t="s">
        <v>2887</v>
      </c>
    </row>
    <row r="261" spans="2:10">
      <c r="B261" s="273"/>
      <c r="C261" s="276">
        <v>21</v>
      </c>
      <c r="D261" s="506" t="s">
        <v>2789</v>
      </c>
      <c r="E261" s="507"/>
      <c r="F261" s="507"/>
      <c r="G261" s="507"/>
      <c r="H261" s="508"/>
      <c r="I261" s="274"/>
      <c r="J261" s="272"/>
    </row>
    <row r="262" spans="2:10">
      <c r="B262" s="273"/>
      <c r="C262" s="276">
        <v>22</v>
      </c>
      <c r="D262" s="506" t="s">
        <v>2789</v>
      </c>
      <c r="E262" s="507"/>
      <c r="F262" s="507"/>
      <c r="G262" s="507"/>
      <c r="H262" s="508"/>
      <c r="I262" s="274"/>
      <c r="J262" s="272" t="s">
        <v>2887</v>
      </c>
    </row>
    <row r="263" spans="2:10">
      <c r="B263" s="273"/>
      <c r="C263" s="276">
        <v>23</v>
      </c>
      <c r="D263" s="506" t="s">
        <v>2916</v>
      </c>
      <c r="E263" s="507"/>
      <c r="F263" s="507"/>
      <c r="G263" s="507"/>
      <c r="H263" s="508"/>
      <c r="I263" s="274"/>
      <c r="J263" s="272" t="s">
        <v>2887</v>
      </c>
    </row>
    <row r="264" spans="2:10">
      <c r="B264" s="273"/>
      <c r="C264" s="276">
        <v>24</v>
      </c>
      <c r="D264" s="506" t="s">
        <v>2917</v>
      </c>
      <c r="E264" s="507"/>
      <c r="F264" s="507"/>
      <c r="G264" s="507"/>
      <c r="H264" s="508"/>
      <c r="I264" s="274"/>
      <c r="J264" s="272" t="s">
        <v>2887</v>
      </c>
    </row>
    <row r="265" spans="2:10">
      <c r="B265" s="273"/>
      <c r="C265" s="276">
        <v>25</v>
      </c>
      <c r="D265" s="506" t="s">
        <v>2791</v>
      </c>
      <c r="E265" s="507"/>
      <c r="F265" s="507"/>
      <c r="G265" s="507"/>
      <c r="H265" s="508"/>
      <c r="I265" s="274"/>
      <c r="J265" s="272" t="s">
        <v>2887</v>
      </c>
    </row>
    <row r="266" spans="2:10">
      <c r="B266" s="273"/>
      <c r="C266" s="276">
        <v>26</v>
      </c>
      <c r="D266" s="506" t="s">
        <v>2918</v>
      </c>
      <c r="E266" s="507"/>
      <c r="F266" s="507"/>
      <c r="G266" s="507"/>
      <c r="H266" s="508"/>
      <c r="I266" s="274"/>
      <c r="J266" s="272" t="s">
        <v>2887</v>
      </c>
    </row>
    <row r="267" spans="2:10">
      <c r="B267" s="273"/>
      <c r="C267" s="276">
        <v>49</v>
      </c>
      <c r="D267" s="506" t="s">
        <v>2919</v>
      </c>
      <c r="E267" s="507"/>
      <c r="F267" s="507"/>
      <c r="G267" s="507"/>
      <c r="H267" s="508"/>
      <c r="I267" s="274"/>
      <c r="J267" s="272" t="s">
        <v>2887</v>
      </c>
    </row>
    <row r="268" spans="2:10">
      <c r="B268" s="273"/>
      <c r="C268" s="276">
        <v>50</v>
      </c>
      <c r="D268" s="509" t="s">
        <v>2920</v>
      </c>
      <c r="E268" s="510"/>
      <c r="F268" s="510"/>
      <c r="G268" s="510"/>
      <c r="H268" s="511"/>
      <c r="I268" s="274"/>
      <c r="J268" s="272" t="s">
        <v>2887</v>
      </c>
    </row>
    <row r="269" spans="2:10">
      <c r="B269" s="273"/>
      <c r="C269" s="276">
        <v>51</v>
      </c>
      <c r="D269" s="509" t="s">
        <v>2921</v>
      </c>
      <c r="E269" s="510"/>
      <c r="F269" s="510"/>
      <c r="G269" s="510"/>
      <c r="H269" s="511"/>
      <c r="I269" s="274"/>
      <c r="J269" s="272" t="s">
        <v>2887</v>
      </c>
    </row>
    <row r="270" spans="2:10">
      <c r="B270" s="273"/>
      <c r="C270" s="276">
        <v>52</v>
      </c>
      <c r="D270" s="509" t="s">
        <v>2922</v>
      </c>
      <c r="E270" s="510"/>
      <c r="F270" s="510"/>
      <c r="G270" s="510"/>
      <c r="H270" s="511"/>
      <c r="I270" s="274"/>
      <c r="J270" s="272" t="s">
        <v>2887</v>
      </c>
    </row>
    <row r="271" spans="2:10">
      <c r="B271" s="273"/>
      <c r="C271" s="276">
        <v>53</v>
      </c>
      <c r="D271" s="509" t="s">
        <v>2923</v>
      </c>
      <c r="E271" s="510"/>
      <c r="F271" s="510"/>
      <c r="G271" s="510"/>
      <c r="H271" s="511"/>
      <c r="I271" s="274"/>
      <c r="J271" s="272" t="s">
        <v>2887</v>
      </c>
    </row>
    <row r="272" spans="2:10">
      <c r="B272" s="273"/>
      <c r="C272" s="276">
        <v>54</v>
      </c>
      <c r="D272" s="509" t="s">
        <v>2924</v>
      </c>
      <c r="E272" s="510"/>
      <c r="F272" s="510"/>
      <c r="G272" s="510"/>
      <c r="H272" s="511"/>
      <c r="I272" s="274"/>
      <c r="J272" s="272" t="s">
        <v>2887</v>
      </c>
    </row>
    <row r="273" spans="2:10">
      <c r="B273" s="273"/>
      <c r="C273" s="276">
        <v>55</v>
      </c>
      <c r="D273" s="509" t="s">
        <v>2925</v>
      </c>
      <c r="E273" s="510"/>
      <c r="F273" s="510"/>
      <c r="G273" s="510"/>
      <c r="H273" s="511"/>
      <c r="I273" s="274"/>
      <c r="J273" s="272" t="s">
        <v>2887</v>
      </c>
    </row>
    <row r="274" spans="2:10">
      <c r="B274" s="273"/>
      <c r="C274" s="276">
        <v>56</v>
      </c>
      <c r="D274" s="509" t="s">
        <v>2926</v>
      </c>
      <c r="E274" s="510"/>
      <c r="F274" s="510"/>
      <c r="G274" s="510"/>
      <c r="H274" s="511"/>
      <c r="I274" s="274"/>
      <c r="J274" s="272" t="s">
        <v>2887</v>
      </c>
    </row>
    <row r="275" spans="2:10">
      <c r="B275" s="273"/>
      <c r="C275" s="276">
        <v>60</v>
      </c>
      <c r="D275" s="509" t="s">
        <v>2927</v>
      </c>
      <c r="E275" s="510"/>
      <c r="F275" s="510"/>
      <c r="G275" s="510"/>
      <c r="H275" s="511"/>
      <c r="I275" s="274"/>
      <c r="J275" s="272" t="s">
        <v>2887</v>
      </c>
    </row>
    <row r="276" spans="2:10" ht="27" customHeight="1">
      <c r="B276" s="273"/>
      <c r="C276" s="276">
        <v>61</v>
      </c>
      <c r="D276" s="509" t="s">
        <v>2928</v>
      </c>
      <c r="E276" s="510"/>
      <c r="F276" s="510"/>
      <c r="G276" s="510"/>
      <c r="H276" s="511"/>
      <c r="I276" s="274"/>
      <c r="J276" s="272" t="s">
        <v>2887</v>
      </c>
    </row>
    <row r="277" spans="2:10">
      <c r="B277" s="273"/>
      <c r="C277" s="276">
        <v>62</v>
      </c>
      <c r="D277" s="509" t="s">
        <v>2929</v>
      </c>
      <c r="E277" s="510"/>
      <c r="F277" s="510"/>
      <c r="G277" s="510"/>
      <c r="H277" s="511"/>
      <c r="I277" s="274"/>
      <c r="J277" s="272" t="s">
        <v>2887</v>
      </c>
    </row>
    <row r="278" spans="2:10">
      <c r="B278" s="273"/>
      <c r="C278" s="276">
        <v>63</v>
      </c>
      <c r="D278" s="509" t="s">
        <v>2930</v>
      </c>
      <c r="E278" s="510"/>
      <c r="F278" s="510"/>
      <c r="G278" s="510"/>
      <c r="H278" s="511"/>
      <c r="I278" s="274"/>
      <c r="J278" s="272" t="s">
        <v>2887</v>
      </c>
    </row>
    <row r="279" spans="2:10">
      <c r="B279" s="273"/>
      <c r="C279" s="276">
        <v>64</v>
      </c>
      <c r="D279" s="509" t="s">
        <v>2931</v>
      </c>
      <c r="E279" s="510"/>
      <c r="F279" s="510"/>
      <c r="G279" s="510"/>
      <c r="H279" s="511"/>
      <c r="I279" s="274"/>
      <c r="J279" s="272" t="s">
        <v>2887</v>
      </c>
    </row>
    <row r="280" spans="2:10">
      <c r="B280" s="273"/>
      <c r="C280" s="276">
        <v>65</v>
      </c>
      <c r="D280" s="509" t="s">
        <v>2932</v>
      </c>
      <c r="E280" s="510"/>
      <c r="F280" s="510"/>
      <c r="G280" s="510"/>
      <c r="H280" s="511"/>
      <c r="I280" s="274"/>
      <c r="J280" s="272" t="s">
        <v>2887</v>
      </c>
    </row>
    <row r="281" spans="2:10">
      <c r="B281" s="273"/>
      <c r="C281" s="276">
        <v>66</v>
      </c>
      <c r="D281" s="509" t="s">
        <v>2933</v>
      </c>
      <c r="E281" s="510"/>
      <c r="F281" s="510"/>
      <c r="G281" s="510"/>
      <c r="H281" s="511"/>
      <c r="I281" s="274"/>
      <c r="J281" s="272" t="s">
        <v>2887</v>
      </c>
    </row>
    <row r="282" spans="2:10">
      <c r="B282" s="273"/>
      <c r="C282" s="276">
        <v>67</v>
      </c>
      <c r="D282" s="506" t="s">
        <v>2934</v>
      </c>
      <c r="E282" s="507"/>
      <c r="F282" s="507"/>
      <c r="G282" s="507"/>
      <c r="H282" s="508"/>
      <c r="I282" s="274"/>
      <c r="J282" s="272" t="s">
        <v>2887</v>
      </c>
    </row>
    <row r="283" spans="2:10">
      <c r="B283" s="273"/>
      <c r="C283" s="276">
        <v>70</v>
      </c>
      <c r="D283" s="506" t="s">
        <v>2935</v>
      </c>
      <c r="E283" s="507"/>
      <c r="F283" s="507"/>
      <c r="G283" s="507"/>
      <c r="H283" s="508"/>
      <c r="I283" s="274"/>
      <c r="J283" s="272" t="s">
        <v>2887</v>
      </c>
    </row>
    <row r="284" spans="2:10">
      <c r="B284" s="273"/>
      <c r="C284" s="276">
        <v>71</v>
      </c>
      <c r="D284" s="506" t="s">
        <v>2936</v>
      </c>
      <c r="E284" s="507"/>
      <c r="F284" s="507"/>
      <c r="G284" s="507"/>
      <c r="H284" s="508"/>
      <c r="I284" s="274"/>
      <c r="J284" s="272" t="s">
        <v>2887</v>
      </c>
    </row>
    <row r="285" spans="2:10">
      <c r="B285" s="273"/>
      <c r="C285" s="276">
        <v>72</v>
      </c>
      <c r="D285" s="506" t="s">
        <v>2937</v>
      </c>
      <c r="E285" s="507"/>
      <c r="F285" s="507"/>
      <c r="G285" s="507"/>
      <c r="H285" s="508"/>
      <c r="I285" s="274"/>
      <c r="J285" s="272" t="s">
        <v>2887</v>
      </c>
    </row>
    <row r="286" spans="2:10">
      <c r="B286" s="273"/>
      <c r="C286" s="276">
        <v>73</v>
      </c>
      <c r="D286" s="506" t="s">
        <v>2938</v>
      </c>
      <c r="E286" s="507"/>
      <c r="F286" s="507"/>
      <c r="G286" s="507"/>
      <c r="H286" s="508"/>
      <c r="I286" s="274"/>
      <c r="J286" s="272" t="s">
        <v>2887</v>
      </c>
    </row>
    <row r="287" spans="2:10">
      <c r="B287" s="273"/>
      <c r="C287" s="276">
        <v>74</v>
      </c>
      <c r="D287" s="506" t="s">
        <v>2939</v>
      </c>
      <c r="E287" s="507"/>
      <c r="F287" s="507"/>
      <c r="G287" s="507"/>
      <c r="H287" s="508"/>
      <c r="I287" s="274"/>
      <c r="J287" s="272" t="s">
        <v>2887</v>
      </c>
    </row>
    <row r="288" spans="2:10">
      <c r="B288" s="504" t="s">
        <v>2940</v>
      </c>
      <c r="C288" s="505"/>
      <c r="D288" s="506" t="s">
        <v>2941</v>
      </c>
      <c r="E288" s="507"/>
      <c r="F288" s="507"/>
      <c r="G288" s="507"/>
      <c r="H288" s="508"/>
      <c r="I288" s="274"/>
      <c r="J288" s="272" t="s">
        <v>2887</v>
      </c>
    </row>
    <row r="289" spans="2:10">
      <c r="B289" s="273"/>
      <c r="C289" s="276">
        <v>98</v>
      </c>
      <c r="D289" s="506" t="s">
        <v>2942</v>
      </c>
      <c r="E289" s="507"/>
      <c r="F289" s="507"/>
      <c r="G289" s="507"/>
      <c r="H289" s="508"/>
      <c r="I289" s="274"/>
      <c r="J289" s="272" t="s">
        <v>2887</v>
      </c>
    </row>
    <row r="290" spans="2:10">
      <c r="B290" s="273"/>
      <c r="C290" s="276">
        <v>99</v>
      </c>
      <c r="D290" s="506" t="s">
        <v>2943</v>
      </c>
      <c r="E290" s="507"/>
      <c r="F290" s="507"/>
      <c r="G290" s="507"/>
      <c r="H290" s="508"/>
      <c r="I290" s="274"/>
      <c r="J290" s="272" t="s">
        <v>2887</v>
      </c>
    </row>
  </sheetData>
  <sheetProtection sort="0" autoFilter="0"/>
  <mergeCells count="79">
    <mergeCell ref="B234:C234"/>
    <mergeCell ref="B226:C226"/>
    <mergeCell ref="B235:C235"/>
    <mergeCell ref="B231:C231"/>
    <mergeCell ref="B232:C232"/>
    <mergeCell ref="B233:C233"/>
    <mergeCell ref="B229:C229"/>
    <mergeCell ref="B230:C230"/>
    <mergeCell ref="B223:C223"/>
    <mergeCell ref="B224:C224"/>
    <mergeCell ref="B225:C225"/>
    <mergeCell ref="B221:C221"/>
    <mergeCell ref="B222:C222"/>
    <mergeCell ref="B1:D1"/>
    <mergeCell ref="B209:C209"/>
    <mergeCell ref="B210:C210"/>
    <mergeCell ref="B211:C211"/>
    <mergeCell ref="B206:C206"/>
    <mergeCell ref="B207:C207"/>
    <mergeCell ref="B208:C208"/>
    <mergeCell ref="B215:C215"/>
    <mergeCell ref="B216:C216"/>
    <mergeCell ref="B212:C212"/>
    <mergeCell ref="B213:C213"/>
    <mergeCell ref="B214:C214"/>
    <mergeCell ref="B239:C239"/>
    <mergeCell ref="D239:H239"/>
    <mergeCell ref="D240:H240"/>
    <mergeCell ref="D241:H241"/>
    <mergeCell ref="D242:H242"/>
    <mergeCell ref="D243:H243"/>
    <mergeCell ref="D244:H244"/>
    <mergeCell ref="D245:H245"/>
    <mergeCell ref="D246:H246"/>
    <mergeCell ref="D247:H247"/>
    <mergeCell ref="D248:H248"/>
    <mergeCell ref="D249:H249"/>
    <mergeCell ref="D250:H250"/>
    <mergeCell ref="D251:H251"/>
    <mergeCell ref="D252:H252"/>
    <mergeCell ref="D253:H253"/>
    <mergeCell ref="D254:H254"/>
    <mergeCell ref="D255:H255"/>
    <mergeCell ref="D256:H256"/>
    <mergeCell ref="D257:H257"/>
    <mergeCell ref="D258:H258"/>
    <mergeCell ref="D259:H259"/>
    <mergeCell ref="D260:H260"/>
    <mergeCell ref="D261:H261"/>
    <mergeCell ref="D262:H262"/>
    <mergeCell ref="D263:H263"/>
    <mergeCell ref="D264:H264"/>
    <mergeCell ref="D265:H265"/>
    <mergeCell ref="D266:H266"/>
    <mergeCell ref="D267:H267"/>
    <mergeCell ref="D268:H268"/>
    <mergeCell ref="D269:H269"/>
    <mergeCell ref="D270:H270"/>
    <mergeCell ref="D271:H271"/>
    <mergeCell ref="D272:H272"/>
    <mergeCell ref="D273:H273"/>
    <mergeCell ref="D274:H274"/>
    <mergeCell ref="D275:H275"/>
    <mergeCell ref="D276:H276"/>
    <mergeCell ref="D277:H277"/>
    <mergeCell ref="D278:H278"/>
    <mergeCell ref="D279:H279"/>
    <mergeCell ref="D280:H280"/>
    <mergeCell ref="D281:H281"/>
    <mergeCell ref="D282:H282"/>
    <mergeCell ref="B288:C288"/>
    <mergeCell ref="D288:H288"/>
    <mergeCell ref="D289:H289"/>
    <mergeCell ref="D290:H290"/>
    <mergeCell ref="D283:H283"/>
    <mergeCell ref="D284:H284"/>
    <mergeCell ref="D285:H285"/>
    <mergeCell ref="D286:H286"/>
    <mergeCell ref="D287:H287"/>
  </mergeCells>
  <pageMargins left="0.511811024" right="0.511811024" top="0.78740157499999996" bottom="0.78740157499999996" header="0.31496062000000002" footer="0.31496062000000002"/>
  <pageSetup paperSize="9" orientation="portrait" horizontalDpi="120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K179"/>
  <sheetViews>
    <sheetView topLeftCell="B1" zoomScale="70" zoomScaleNormal="70" workbookViewId="0">
      <pane ySplit="1" topLeftCell="A2" activePane="bottomLeft" state="frozen"/>
      <selection pane="bottomLeft" activeCell="C7" sqref="C7"/>
    </sheetView>
  </sheetViews>
  <sheetFormatPr defaultColWidth="9.140625" defaultRowHeight="15"/>
  <cols>
    <col min="1" max="1" width="65.28515625" style="1" bestFit="1" customWidth="1"/>
    <col min="2" max="2" width="9.5703125" style="21" customWidth="1"/>
    <col min="3" max="3" width="45.140625" style="21" customWidth="1"/>
    <col min="4" max="4" width="18.140625" style="21" customWidth="1"/>
    <col min="5" max="5" width="24.7109375" style="21" customWidth="1"/>
    <col min="6" max="6" width="10" style="21" customWidth="1"/>
    <col min="7" max="7" width="8.5703125" style="24" customWidth="1"/>
    <col min="8" max="8" width="6.5703125" style="21" customWidth="1"/>
    <col min="9" max="9" width="5" style="21" customWidth="1"/>
    <col min="10" max="10" width="60.140625" style="23" customWidth="1"/>
    <col min="11" max="11" width="85" style="1" bestFit="1" customWidth="1"/>
    <col min="12" max="16384" width="9.140625" style="1"/>
  </cols>
  <sheetData>
    <row r="1" spans="1:11" ht="18.75">
      <c r="A1" s="308" t="s">
        <v>2944</v>
      </c>
      <c r="B1" s="522" t="s">
        <v>2945</v>
      </c>
      <c r="C1" s="522"/>
      <c r="D1" s="522"/>
      <c r="E1" s="522"/>
      <c r="F1" s="522"/>
      <c r="G1" s="522"/>
      <c r="H1" s="522"/>
      <c r="I1" s="522"/>
      <c r="J1" s="522"/>
      <c r="K1" s="232"/>
    </row>
    <row r="2" spans="1:11" ht="33" customHeight="1">
      <c r="A2" s="233" t="s">
        <v>2946</v>
      </c>
      <c r="B2" s="234" t="s">
        <v>0</v>
      </c>
      <c r="C2" s="234" t="s">
        <v>1</v>
      </c>
      <c r="D2" s="234" t="s">
        <v>2</v>
      </c>
      <c r="E2" s="234" t="s">
        <v>3</v>
      </c>
      <c r="F2" s="234" t="s">
        <v>4</v>
      </c>
      <c r="G2" s="235" t="s">
        <v>5</v>
      </c>
      <c r="H2" s="234" t="s">
        <v>6</v>
      </c>
      <c r="I2" s="234" t="s">
        <v>7</v>
      </c>
      <c r="J2" s="233"/>
      <c r="K2" s="236" t="s">
        <v>2370</v>
      </c>
    </row>
    <row r="3" spans="1:11" ht="16.5">
      <c r="A3" s="237"/>
      <c r="B3" s="238" t="s">
        <v>9</v>
      </c>
      <c r="C3" s="238" t="s">
        <v>10</v>
      </c>
      <c r="D3" s="238" t="s">
        <v>11</v>
      </c>
      <c r="E3" s="238"/>
      <c r="F3" s="238"/>
      <c r="G3" s="239"/>
      <c r="H3" s="238"/>
      <c r="I3" s="238"/>
      <c r="J3" s="237"/>
      <c r="K3" s="232"/>
    </row>
    <row r="4" spans="1:11" s="19" customFormat="1" ht="30">
      <c r="A4" s="10" t="s">
        <v>2947</v>
      </c>
      <c r="B4" s="8" t="s">
        <v>2948</v>
      </c>
      <c r="C4" s="8" t="s">
        <v>2286</v>
      </c>
      <c r="D4" s="8" t="s">
        <v>10</v>
      </c>
      <c r="E4" s="8" t="s">
        <v>19</v>
      </c>
      <c r="F4" s="8" t="s">
        <v>14</v>
      </c>
      <c r="G4" s="9" t="s">
        <v>15</v>
      </c>
      <c r="H4" s="8">
        <v>10</v>
      </c>
      <c r="I4" s="8"/>
      <c r="J4" s="10" t="s">
        <v>2949</v>
      </c>
      <c r="K4" s="1" t="str">
        <f>CONCATENATE(C4,"  (Pai: ",D4,",  Tipo: ",E4,", Obrig: ",F4,", Tam: ",H4,")")</f>
        <v>tpMsg  (Pai: NeoGridRPS,  Tipo: C, Obrig: S, Tam: 10)</v>
      </c>
    </row>
    <row r="5" spans="1:11">
      <c r="A5" s="10" t="s">
        <v>2950</v>
      </c>
      <c r="B5" s="8" t="s">
        <v>2951</v>
      </c>
      <c r="C5" s="11" t="s">
        <v>2289</v>
      </c>
      <c r="D5" s="8" t="s">
        <v>10</v>
      </c>
      <c r="E5" s="11" t="s">
        <v>24</v>
      </c>
      <c r="F5" s="11" t="s">
        <v>14</v>
      </c>
      <c r="G5" s="12" t="s">
        <v>15</v>
      </c>
      <c r="H5" s="11">
        <v>5</v>
      </c>
      <c r="I5" s="11"/>
      <c r="J5" s="10" t="s">
        <v>2952</v>
      </c>
      <c r="K5" s="1" t="str">
        <f t="shared" ref="K5:K68" si="0">CONCATENATE(C5,"  (Pai: ",D5,",  Tipo: ",E5,", Obrig: ",F5,", Tam: ",H5,")")</f>
        <v>versao  (Pai: NeoGridRPS,  Tipo: N, Obrig: S, Tam: 5)</v>
      </c>
    </row>
    <row r="6" spans="1:11">
      <c r="A6" s="63" t="s">
        <v>2953</v>
      </c>
      <c r="B6" s="8" t="s">
        <v>2954</v>
      </c>
      <c r="C6" s="8" t="s">
        <v>2379</v>
      </c>
      <c r="D6" s="8" t="s">
        <v>10</v>
      </c>
      <c r="E6" s="8" t="s">
        <v>19</v>
      </c>
      <c r="F6" s="8" t="s">
        <v>24</v>
      </c>
      <c r="G6" s="9" t="s">
        <v>25</v>
      </c>
      <c r="H6" s="8">
        <v>10</v>
      </c>
      <c r="I6" s="8"/>
      <c r="J6" s="10" t="s">
        <v>2955</v>
      </c>
      <c r="K6" s="1" t="str">
        <f t="shared" si="0"/>
        <v>versaoERP  (Pai: NeoGridRPS,  Tipo: C, Obrig: N, Tam: 10)</v>
      </c>
    </row>
    <row r="7" spans="1:11" ht="30">
      <c r="A7" s="63" t="s">
        <v>2953</v>
      </c>
      <c r="B7" s="8" t="s">
        <v>2956</v>
      </c>
      <c r="C7" s="8" t="s">
        <v>2382</v>
      </c>
      <c r="D7" s="8" t="s">
        <v>10</v>
      </c>
      <c r="E7" s="8" t="s">
        <v>19</v>
      </c>
      <c r="F7" s="8" t="s">
        <v>24</v>
      </c>
      <c r="G7" s="9" t="s">
        <v>25</v>
      </c>
      <c r="H7" s="8">
        <v>10</v>
      </c>
      <c r="I7" s="8"/>
      <c r="J7" s="10" t="s">
        <v>2957</v>
      </c>
      <c r="K7" s="1" t="str">
        <f t="shared" si="0"/>
        <v>versaoPrefeitura  (Pai: NeoGridRPS,  Tipo: C, Obrig: N, Tam: 10)</v>
      </c>
    </row>
    <row r="8" spans="1:11">
      <c r="A8" s="63" t="s">
        <v>2953</v>
      </c>
      <c r="B8" s="8" t="s">
        <v>2958</v>
      </c>
      <c r="C8" s="8" t="s">
        <v>2385</v>
      </c>
      <c r="D8" s="8" t="s">
        <v>10</v>
      </c>
      <c r="E8" s="8" t="s">
        <v>19</v>
      </c>
      <c r="F8" s="8" t="s">
        <v>24</v>
      </c>
      <c r="G8" s="9" t="s">
        <v>25</v>
      </c>
      <c r="H8" s="8">
        <v>50</v>
      </c>
      <c r="I8" s="8"/>
      <c r="J8" s="10"/>
      <c r="K8" s="1" t="str">
        <f t="shared" si="0"/>
        <v>NOME_ARQUIVO  (Pai: NeoGridRPS,  Tipo: C, Obrig: N, Tam: 50)</v>
      </c>
    </row>
    <row r="9" spans="1:11">
      <c r="A9" s="63" t="s">
        <v>2953</v>
      </c>
      <c r="B9" s="8" t="s">
        <v>2959</v>
      </c>
      <c r="C9" s="8" t="s">
        <v>2387</v>
      </c>
      <c r="D9" s="8" t="s">
        <v>10</v>
      </c>
      <c r="E9" s="8" t="s">
        <v>19</v>
      </c>
      <c r="F9" s="8" t="s">
        <v>24</v>
      </c>
      <c r="G9" s="9" t="s">
        <v>25</v>
      </c>
      <c r="H9" s="8">
        <v>20</v>
      </c>
      <c r="I9" s="8"/>
      <c r="J9" s="10"/>
      <c r="K9" s="1" t="str">
        <f t="shared" si="0"/>
        <v>COD_INTERNO_DOC_MERCADOR  (Pai: NeoGridRPS,  Tipo: C, Obrig: N, Tam: 20)</v>
      </c>
    </row>
    <row r="10" spans="1:11">
      <c r="A10" s="63" t="s">
        <v>2953</v>
      </c>
      <c r="B10" s="8" t="s">
        <v>2960</v>
      </c>
      <c r="C10" s="8" t="s">
        <v>2389</v>
      </c>
      <c r="D10" s="8" t="s">
        <v>10</v>
      </c>
      <c r="E10" s="8" t="s">
        <v>24</v>
      </c>
      <c r="F10" s="8" t="s">
        <v>24</v>
      </c>
      <c r="G10" s="9" t="s">
        <v>25</v>
      </c>
      <c r="H10" s="8">
        <v>12</v>
      </c>
      <c r="I10" s="8"/>
      <c r="J10" s="10"/>
      <c r="K10" s="1" t="str">
        <f t="shared" si="0"/>
        <v>DATA_CRIACAO_DOCUMENTO_MERCADOR  (Pai: NeoGridRPS,  Tipo: N, Obrig: N, Tam: 12)</v>
      </c>
    </row>
    <row r="11" spans="1:11" s="19" customFormat="1" ht="16.5">
      <c r="A11" s="15"/>
      <c r="B11" s="13" t="s">
        <v>12</v>
      </c>
      <c r="C11" s="13" t="s">
        <v>13</v>
      </c>
      <c r="D11" s="13" t="s">
        <v>10</v>
      </c>
      <c r="E11" s="13" t="s">
        <v>13</v>
      </c>
      <c r="F11" s="13" t="s">
        <v>14</v>
      </c>
      <c r="G11" s="14" t="s">
        <v>15</v>
      </c>
      <c r="H11" s="13"/>
      <c r="I11" s="13"/>
      <c r="J11" s="15" t="s">
        <v>16</v>
      </c>
      <c r="K11" s="1" t="str">
        <f t="shared" si="0"/>
        <v>RPS  (Pai: NeoGridRPS,  Tipo: RPS, Obrig: S, Tam: )</v>
      </c>
    </row>
    <row r="12" spans="1:11">
      <c r="A12" s="29" t="s">
        <v>2961</v>
      </c>
      <c r="B12" s="26" t="s">
        <v>2962</v>
      </c>
      <c r="C12" s="26" t="s">
        <v>2299</v>
      </c>
      <c r="D12" s="26" t="s">
        <v>13</v>
      </c>
      <c r="E12" s="26" t="s">
        <v>24</v>
      </c>
      <c r="F12" s="26" t="s">
        <v>14</v>
      </c>
      <c r="G12" s="28" t="s">
        <v>15</v>
      </c>
      <c r="H12" s="26">
        <v>15</v>
      </c>
      <c r="I12" s="26"/>
      <c r="J12" s="29" t="s">
        <v>231</v>
      </c>
      <c r="K12" s="1" t="str">
        <f t="shared" si="0"/>
        <v>nRPS  (Pai: RPS,  Tipo: N, Obrig: S, Tam: 15)</v>
      </c>
    </row>
    <row r="13" spans="1:11">
      <c r="A13" s="29" t="s">
        <v>2963</v>
      </c>
      <c r="B13" s="26" t="s">
        <v>2964</v>
      </c>
      <c r="C13" s="26" t="s">
        <v>2302</v>
      </c>
      <c r="D13" s="26" t="s">
        <v>13</v>
      </c>
      <c r="E13" s="26" t="s">
        <v>19</v>
      </c>
      <c r="F13" s="26" t="s">
        <v>14</v>
      </c>
      <c r="G13" s="28" t="s">
        <v>15</v>
      </c>
      <c r="H13" s="26">
        <v>5</v>
      </c>
      <c r="I13" s="26"/>
      <c r="J13" s="29" t="s">
        <v>226</v>
      </c>
      <c r="K13" s="1" t="str">
        <f t="shared" si="0"/>
        <v>nSerieRPS  (Pai: RPS,  Tipo: C, Obrig: S, Tam: 5)</v>
      </c>
    </row>
    <row r="14" spans="1:11">
      <c r="A14" s="29" t="s">
        <v>2965</v>
      </c>
      <c r="B14" s="26" t="s">
        <v>2966</v>
      </c>
      <c r="C14" s="26" t="s">
        <v>2967</v>
      </c>
      <c r="D14" s="26" t="s">
        <v>13</v>
      </c>
      <c r="E14" s="26" t="s">
        <v>19</v>
      </c>
      <c r="F14" s="26" t="s">
        <v>14</v>
      </c>
      <c r="G14" s="28" t="s">
        <v>15</v>
      </c>
      <c r="H14" s="26">
        <v>5</v>
      </c>
      <c r="I14" s="26"/>
      <c r="J14" s="29" t="s">
        <v>2968</v>
      </c>
      <c r="K14" s="1" t="str">
        <f t="shared" si="0"/>
        <v>seriePrestacao  (Pai: RPS,  Tipo: C, Obrig: S, Tam: 5)</v>
      </c>
    </row>
    <row r="15" spans="1:11" s="20" customFormat="1" ht="75">
      <c r="A15" s="29" t="s">
        <v>2969</v>
      </c>
      <c r="B15" s="26" t="s">
        <v>2970</v>
      </c>
      <c r="C15" s="26" t="s">
        <v>2326</v>
      </c>
      <c r="D15" s="26" t="s">
        <v>13</v>
      </c>
      <c r="E15" s="26" t="s">
        <v>24</v>
      </c>
      <c r="F15" s="26" t="s">
        <v>14</v>
      </c>
      <c r="G15" s="28" t="s">
        <v>15</v>
      </c>
      <c r="H15" s="30">
        <v>2</v>
      </c>
      <c r="I15" s="26"/>
      <c r="J15" s="29" t="s">
        <v>2971</v>
      </c>
      <c r="K15" s="1" t="str">
        <f t="shared" si="0"/>
        <v>tpRPS  (Pai: RPS,  Tipo: N, Obrig: S, Tam: 2)</v>
      </c>
    </row>
    <row r="16" spans="1:11" ht="30">
      <c r="A16" s="29" t="s">
        <v>2972</v>
      </c>
      <c r="B16" s="26" t="s">
        <v>2973</v>
      </c>
      <c r="C16" s="26" t="s">
        <v>2974</v>
      </c>
      <c r="D16" s="26" t="s">
        <v>13</v>
      </c>
      <c r="E16" s="26" t="s">
        <v>30</v>
      </c>
      <c r="F16" s="26" t="s">
        <v>14</v>
      </c>
      <c r="G16" s="28" t="s">
        <v>15</v>
      </c>
      <c r="H16" s="26">
        <v>19</v>
      </c>
      <c r="I16" s="26"/>
      <c r="J16" s="29" t="s">
        <v>31</v>
      </c>
      <c r="K16" s="1" t="str">
        <f t="shared" si="0"/>
        <v>dtEmis  (Pai: RPS,  Tipo: D, Obrig: S, Tam: 19)</v>
      </c>
    </row>
    <row r="17" spans="1:11" ht="30">
      <c r="A17" s="54" t="s">
        <v>2975</v>
      </c>
      <c r="B17" s="8" t="s">
        <v>17</v>
      </c>
      <c r="C17" s="8" t="s">
        <v>18</v>
      </c>
      <c r="D17" s="8" t="s">
        <v>13</v>
      </c>
      <c r="E17" s="8" t="s">
        <v>19</v>
      </c>
      <c r="F17" s="8" t="s">
        <v>14</v>
      </c>
      <c r="G17" s="9" t="s">
        <v>15</v>
      </c>
      <c r="H17" s="8">
        <v>4</v>
      </c>
      <c r="I17" s="8"/>
      <c r="J17" s="10" t="s">
        <v>20</v>
      </c>
      <c r="K17" s="1" t="str">
        <f t="shared" si="0"/>
        <v>natOp  (Pai: RPS,  Tipo: C, Obrig: S, Tam: 4)</v>
      </c>
    </row>
    <row r="18" spans="1:11" ht="30">
      <c r="A18" s="29" t="s">
        <v>2976</v>
      </c>
      <c r="B18" s="26" t="s">
        <v>2977</v>
      </c>
      <c r="C18" s="26" t="s">
        <v>2978</v>
      </c>
      <c r="D18" s="26" t="s">
        <v>13</v>
      </c>
      <c r="E18" s="26" t="s">
        <v>24</v>
      </c>
      <c r="F18" s="30" t="s">
        <v>14</v>
      </c>
      <c r="G18" s="27" t="s">
        <v>15</v>
      </c>
      <c r="H18" s="26">
        <v>4</v>
      </c>
      <c r="I18" s="26"/>
      <c r="J18" s="29" t="s">
        <v>2979</v>
      </c>
      <c r="K18" s="1" t="str">
        <f t="shared" si="0"/>
        <v>regEspTribut  (Pai: RPS,  Tipo: N, Obrig: S, Tam: 4)</v>
      </c>
    </row>
    <row r="19" spans="1:11" ht="45">
      <c r="A19" s="29" t="s">
        <v>2980</v>
      </c>
      <c r="B19" s="26" t="s">
        <v>2981</v>
      </c>
      <c r="C19" s="26" t="s">
        <v>2982</v>
      </c>
      <c r="D19" s="26" t="s">
        <v>13</v>
      </c>
      <c r="E19" s="26" t="s">
        <v>24</v>
      </c>
      <c r="F19" s="26" t="s">
        <v>14</v>
      </c>
      <c r="G19" s="28" t="s">
        <v>15</v>
      </c>
      <c r="H19" s="26">
        <v>2</v>
      </c>
      <c r="I19" s="26"/>
      <c r="J19" s="29" t="s">
        <v>35</v>
      </c>
      <c r="K19" s="1" t="str">
        <f t="shared" si="0"/>
        <v>simplesNac  (Pai: RPS,  Tipo: N, Obrig: S, Tam: 2)</v>
      </c>
    </row>
    <row r="20" spans="1:11" ht="45">
      <c r="A20" s="29" t="s">
        <v>2983</v>
      </c>
      <c r="B20" s="26" t="s">
        <v>2984</v>
      </c>
      <c r="C20" s="26" t="s">
        <v>2985</v>
      </c>
      <c r="D20" s="26" t="s">
        <v>13</v>
      </c>
      <c r="E20" s="26" t="s">
        <v>24</v>
      </c>
      <c r="F20" s="26" t="s">
        <v>14</v>
      </c>
      <c r="G20" s="28" t="s">
        <v>15</v>
      </c>
      <c r="H20" s="26">
        <v>1</v>
      </c>
      <c r="I20" s="26"/>
      <c r="J20" s="29" t="s">
        <v>35</v>
      </c>
      <c r="K20" s="1" t="str">
        <f t="shared" si="0"/>
        <v>incentCult  (Pai: RPS,  Tipo: N, Obrig: S, Tam: 1)</v>
      </c>
    </row>
    <row r="21" spans="1:11" ht="75">
      <c r="A21" s="29" t="s">
        <v>2986</v>
      </c>
      <c r="B21" s="26" t="s">
        <v>2987</v>
      </c>
      <c r="C21" s="26" t="s">
        <v>2988</v>
      </c>
      <c r="D21" s="26" t="s">
        <v>13</v>
      </c>
      <c r="E21" s="26" t="s">
        <v>24</v>
      </c>
      <c r="F21" s="26" t="s">
        <v>14</v>
      </c>
      <c r="G21" s="28" t="s">
        <v>15</v>
      </c>
      <c r="H21" s="26">
        <v>3</v>
      </c>
      <c r="I21" s="26"/>
      <c r="J21" s="29" t="s">
        <v>2989</v>
      </c>
      <c r="K21" s="1" t="str">
        <f t="shared" si="0"/>
        <v>statusRPS  (Pai: RPS,  Tipo: N, Obrig: S, Tam: 3)</v>
      </c>
    </row>
    <row r="22" spans="1:11">
      <c r="A22" s="63" t="s">
        <v>2953</v>
      </c>
      <c r="B22" s="26" t="s">
        <v>22</v>
      </c>
      <c r="C22" s="26" t="s">
        <v>23</v>
      </c>
      <c r="D22" s="26" t="s">
        <v>13</v>
      </c>
      <c r="E22" s="26" t="s">
        <v>19</v>
      </c>
      <c r="F22" s="26" t="s">
        <v>24</v>
      </c>
      <c r="G22" s="26" t="s">
        <v>25</v>
      </c>
      <c r="H22" s="26">
        <v>44</v>
      </c>
      <c r="I22" s="31"/>
      <c r="J22" s="29" t="s">
        <v>26</v>
      </c>
      <c r="K22" s="1" t="str">
        <f t="shared" si="0"/>
        <v>idERP  (Pai: RPS,  Tipo: C, Obrig: N, Tam: 44)</v>
      </c>
    </row>
    <row r="23" spans="1:11">
      <c r="A23" s="29" t="s">
        <v>2990</v>
      </c>
      <c r="B23" s="26" t="s">
        <v>2991</v>
      </c>
      <c r="C23" s="26" t="s">
        <v>2409</v>
      </c>
      <c r="D23" s="26" t="s">
        <v>13</v>
      </c>
      <c r="E23" s="26" t="s">
        <v>19</v>
      </c>
      <c r="F23" s="26" t="s">
        <v>24</v>
      </c>
      <c r="G23" s="26" t="s">
        <v>25</v>
      </c>
      <c r="H23" s="26">
        <v>80</v>
      </c>
      <c r="I23" s="31"/>
      <c r="J23" s="29" t="s">
        <v>2992</v>
      </c>
      <c r="K23" s="1" t="str">
        <f t="shared" si="0"/>
        <v>xMotivoCanc  (Pai: RPS,  Tipo: C, Obrig: N, Tam: 80)</v>
      </c>
    </row>
    <row r="24" spans="1:11" s="19" customFormat="1" ht="15.75">
      <c r="A24" s="54" t="s">
        <v>2993</v>
      </c>
      <c r="B24" s="218" t="s">
        <v>28</v>
      </c>
      <c r="C24" s="218" t="s">
        <v>29</v>
      </c>
      <c r="D24" s="8" t="s">
        <v>13</v>
      </c>
      <c r="E24" s="218" t="s">
        <v>30</v>
      </c>
      <c r="F24" s="217" t="s">
        <v>14</v>
      </c>
      <c r="G24" s="217" t="s">
        <v>15</v>
      </c>
      <c r="H24" s="218">
        <v>19</v>
      </c>
      <c r="I24" s="217"/>
      <c r="J24" s="221" t="s">
        <v>31</v>
      </c>
      <c r="K24" s="1" t="str">
        <f t="shared" si="0"/>
        <v>dtCompetencia  (Pai: RPS,  Tipo: D, Obrig: S, Tam: 19)</v>
      </c>
    </row>
    <row r="25" spans="1:11" ht="60">
      <c r="A25" s="54" t="s">
        <v>2994</v>
      </c>
      <c r="B25" s="218" t="s">
        <v>33</v>
      </c>
      <c r="C25" s="218" t="s">
        <v>34</v>
      </c>
      <c r="D25" s="8" t="s">
        <v>13</v>
      </c>
      <c r="E25" s="218" t="s">
        <v>24</v>
      </c>
      <c r="F25" s="217" t="s">
        <v>14</v>
      </c>
      <c r="G25" s="217" t="s">
        <v>15</v>
      </c>
      <c r="H25" s="218">
        <v>1</v>
      </c>
      <c r="I25" s="217"/>
      <c r="J25" s="222" t="s">
        <v>2995</v>
      </c>
      <c r="K25" s="1" t="str">
        <f t="shared" si="0"/>
        <v>incentFiscal  (Pai: RPS,  Tipo: N, Obrig: S, Tam: 1)</v>
      </c>
    </row>
    <row r="26" spans="1:11" ht="16.5">
      <c r="A26" s="18"/>
      <c r="B26" s="16" t="s">
        <v>2996</v>
      </c>
      <c r="C26" s="16" t="s">
        <v>2997</v>
      </c>
      <c r="D26" s="16" t="s">
        <v>13</v>
      </c>
      <c r="E26" s="16" t="s">
        <v>2998</v>
      </c>
      <c r="F26" s="16" t="s">
        <v>24</v>
      </c>
      <c r="G26" s="17" t="s">
        <v>25</v>
      </c>
      <c r="H26" s="16"/>
      <c r="I26" s="16"/>
      <c r="J26" s="18" t="s">
        <v>16</v>
      </c>
      <c r="K26" s="1" t="str">
        <f t="shared" si="0"/>
        <v>RPSSubst  (Pai: RPS,  Tipo: RPS Substituido, Obrig: N, Tam: )</v>
      </c>
    </row>
    <row r="27" spans="1:11">
      <c r="A27" s="29" t="s">
        <v>2999</v>
      </c>
      <c r="B27" s="26" t="s">
        <v>3000</v>
      </c>
      <c r="C27" s="26" t="s">
        <v>3001</v>
      </c>
      <c r="D27" s="26" t="s">
        <v>2997</v>
      </c>
      <c r="E27" s="26" t="s">
        <v>24</v>
      </c>
      <c r="F27" s="26" t="s">
        <v>14</v>
      </c>
      <c r="G27" s="28" t="s">
        <v>15</v>
      </c>
      <c r="H27" s="26">
        <v>15</v>
      </c>
      <c r="I27" s="26"/>
      <c r="J27" s="29" t="s">
        <v>231</v>
      </c>
      <c r="K27" s="1" t="str">
        <f t="shared" si="0"/>
        <v>nRPSSubst  (Pai: RPSSubst,  Tipo: N, Obrig: S, Tam: 15)</v>
      </c>
    </row>
    <row r="28" spans="1:11">
      <c r="A28" s="29" t="s">
        <v>3002</v>
      </c>
      <c r="B28" s="26" t="s">
        <v>3003</v>
      </c>
      <c r="C28" s="34" t="s">
        <v>3004</v>
      </c>
      <c r="D28" s="34" t="s">
        <v>2997</v>
      </c>
      <c r="E28" s="26" t="s">
        <v>19</v>
      </c>
      <c r="F28" s="26" t="s">
        <v>14</v>
      </c>
      <c r="G28" s="28" t="s">
        <v>15</v>
      </c>
      <c r="H28" s="26">
        <v>10</v>
      </c>
      <c r="I28" s="26"/>
      <c r="J28" s="29" t="s">
        <v>226</v>
      </c>
      <c r="K28" s="1" t="str">
        <f t="shared" si="0"/>
        <v>nSerieSubst  (Pai: RPSSubst,  Tipo: C, Obrig: S, Tam: 10)</v>
      </c>
    </row>
    <row r="29" spans="1:11" ht="60">
      <c r="A29" s="29" t="s">
        <v>3005</v>
      </c>
      <c r="B29" s="26" t="s">
        <v>3006</v>
      </c>
      <c r="C29" s="26" t="s">
        <v>3007</v>
      </c>
      <c r="D29" s="26" t="s">
        <v>2997</v>
      </c>
      <c r="E29" s="26" t="s">
        <v>24</v>
      </c>
      <c r="F29" s="26" t="s">
        <v>14</v>
      </c>
      <c r="G29" s="28" t="s">
        <v>15</v>
      </c>
      <c r="H29" s="26">
        <v>2</v>
      </c>
      <c r="I29" s="26"/>
      <c r="J29" s="29" t="s">
        <v>3008</v>
      </c>
      <c r="K29" s="1" t="str">
        <f t="shared" si="0"/>
        <v>tpRPSSubst  (Pai: RPSSubst,  Tipo: N, Obrig: S, Tam: 2)</v>
      </c>
    </row>
    <row r="30" spans="1:11">
      <c r="A30" s="35" t="s">
        <v>3009</v>
      </c>
      <c r="B30" s="34" t="s">
        <v>3010</v>
      </c>
      <c r="C30" s="34" t="s">
        <v>2308</v>
      </c>
      <c r="D30" s="26" t="s">
        <v>2997</v>
      </c>
      <c r="E30" s="34" t="s">
        <v>24</v>
      </c>
      <c r="F30" s="30" t="s">
        <v>24</v>
      </c>
      <c r="G30" s="27" t="s">
        <v>25</v>
      </c>
      <c r="H30" s="34">
        <v>15</v>
      </c>
      <c r="I30" s="34"/>
      <c r="J30" s="35" t="s">
        <v>3011</v>
      </c>
      <c r="K30" s="1" t="str">
        <f t="shared" si="0"/>
        <v>nNFSe  (Pai: RPSSubst,  Tipo: N, Obrig: N, Tam: 15)</v>
      </c>
    </row>
    <row r="31" spans="1:11" s="19" customFormat="1">
      <c r="A31" s="35" t="s">
        <v>3012</v>
      </c>
      <c r="B31" s="34" t="s">
        <v>3013</v>
      </c>
      <c r="C31" s="34" t="s">
        <v>2314</v>
      </c>
      <c r="D31" s="26" t="s">
        <v>2997</v>
      </c>
      <c r="E31" s="34" t="s">
        <v>30</v>
      </c>
      <c r="F31" s="30" t="s">
        <v>24</v>
      </c>
      <c r="G31" s="27" t="s">
        <v>25</v>
      </c>
      <c r="H31" s="27">
        <v>19</v>
      </c>
      <c r="I31" s="34"/>
      <c r="J31" s="35" t="s">
        <v>3014</v>
      </c>
      <c r="K31" s="1" t="str">
        <f t="shared" si="0"/>
        <v>dtEmisNFSe  (Pai: RPSSubst,  Tipo: D, Obrig: N, Tam: 19)</v>
      </c>
    </row>
    <row r="32" spans="1:11">
      <c r="A32" s="35" t="s">
        <v>3015</v>
      </c>
      <c r="B32" s="34" t="s">
        <v>3016</v>
      </c>
      <c r="C32" s="34" t="s">
        <v>3017</v>
      </c>
      <c r="D32" s="26" t="s">
        <v>2997</v>
      </c>
      <c r="E32" s="34" t="s">
        <v>19</v>
      </c>
      <c r="F32" s="34" t="s">
        <v>24</v>
      </c>
      <c r="G32" s="36" t="s">
        <v>25</v>
      </c>
      <c r="H32" s="34">
        <v>44</v>
      </c>
      <c r="I32" s="34"/>
      <c r="J32" s="35" t="s">
        <v>3018</v>
      </c>
      <c r="K32" s="1" t="str">
        <f t="shared" si="0"/>
        <v>idERPSubst  (Pai: RPSSubst,  Tipo: C, Obrig: N, Tam: 44)</v>
      </c>
    </row>
    <row r="33" spans="1:11" ht="16.5">
      <c r="A33" s="18"/>
      <c r="B33" s="16" t="s">
        <v>36</v>
      </c>
      <c r="C33" s="16" t="s">
        <v>37</v>
      </c>
      <c r="D33" s="16" t="s">
        <v>13</v>
      </c>
      <c r="E33" s="16" t="s">
        <v>38</v>
      </c>
      <c r="F33" s="16" t="s">
        <v>14</v>
      </c>
      <c r="G33" s="17" t="s">
        <v>39</v>
      </c>
      <c r="H33" s="16"/>
      <c r="I33" s="16"/>
      <c r="J33" s="18" t="s">
        <v>16</v>
      </c>
      <c r="K33" s="1" t="str">
        <f t="shared" si="0"/>
        <v>item  (Pai: RPS,  Tipo: Item, Obrig: S, Tam: )</v>
      </c>
    </row>
    <row r="34" spans="1:11">
      <c r="A34" s="29" t="s">
        <v>3019</v>
      </c>
      <c r="B34" s="26" t="s">
        <v>3020</v>
      </c>
      <c r="C34" s="26" t="s">
        <v>3021</v>
      </c>
      <c r="D34" s="26" t="s">
        <v>37</v>
      </c>
      <c r="E34" s="26" t="s">
        <v>24</v>
      </c>
      <c r="F34" s="26" t="s">
        <v>14</v>
      </c>
      <c r="G34" s="28" t="s">
        <v>15</v>
      </c>
      <c r="H34" s="26">
        <v>15</v>
      </c>
      <c r="I34" s="26">
        <v>2</v>
      </c>
      <c r="J34" s="29" t="s">
        <v>3022</v>
      </c>
      <c r="K34" s="1" t="str">
        <f t="shared" si="0"/>
        <v>vlItem  (Pai: item,  Tipo: N, Obrig: S, Tam: 15)</v>
      </c>
    </row>
    <row r="35" spans="1:11">
      <c r="A35" s="29" t="s">
        <v>3023</v>
      </c>
      <c r="B35" s="26" t="s">
        <v>3024</v>
      </c>
      <c r="C35" s="26" t="s">
        <v>3025</v>
      </c>
      <c r="D35" s="26" t="s">
        <v>37</v>
      </c>
      <c r="E35" s="26" t="s">
        <v>24</v>
      </c>
      <c r="F35" s="26" t="s">
        <v>14</v>
      </c>
      <c r="G35" s="28" t="s">
        <v>15</v>
      </c>
      <c r="H35" s="26">
        <v>10</v>
      </c>
      <c r="I35" s="26">
        <v>4</v>
      </c>
      <c r="J35" s="29" t="s">
        <v>3026</v>
      </c>
      <c r="K35" s="1" t="str">
        <f t="shared" si="0"/>
        <v>qtde  (Pai: item,  Tipo: N, Obrig: S, Tam: 10)</v>
      </c>
    </row>
    <row r="36" spans="1:11">
      <c r="A36" s="29" t="s">
        <v>3027</v>
      </c>
      <c r="B36" s="26" t="s">
        <v>3028</v>
      </c>
      <c r="C36" s="26" t="s">
        <v>3029</v>
      </c>
      <c r="D36" s="26" t="s">
        <v>37</v>
      </c>
      <c r="E36" s="26" t="s">
        <v>24</v>
      </c>
      <c r="F36" s="26" t="s">
        <v>14</v>
      </c>
      <c r="G36" s="28" t="s">
        <v>15</v>
      </c>
      <c r="H36" s="26">
        <v>15</v>
      </c>
      <c r="I36" s="26">
        <v>4</v>
      </c>
      <c r="J36" s="29" t="s">
        <v>3030</v>
      </c>
      <c r="K36" s="1" t="str">
        <f t="shared" si="0"/>
        <v>vlUnit  (Pai: item,  Tipo: N, Obrig: S, Tam: 15)</v>
      </c>
    </row>
    <row r="37" spans="1:11" s="19" customFormat="1">
      <c r="A37" s="29" t="s">
        <v>3031</v>
      </c>
      <c r="B37" s="26" t="s">
        <v>3032</v>
      </c>
      <c r="C37" s="26" t="s">
        <v>3033</v>
      </c>
      <c r="D37" s="26" t="s">
        <v>37</v>
      </c>
      <c r="E37" s="26" t="s">
        <v>19</v>
      </c>
      <c r="F37" s="26" t="s">
        <v>14</v>
      </c>
      <c r="G37" s="28" t="s">
        <v>15</v>
      </c>
      <c r="H37" s="26">
        <v>250</v>
      </c>
      <c r="I37" s="26"/>
      <c r="J37" s="29" t="s">
        <v>3034</v>
      </c>
      <c r="K37" s="1" t="str">
        <f t="shared" si="0"/>
        <v>disServ  (Pai: item,  Tipo: C, Obrig: S, Tam: 250)</v>
      </c>
    </row>
    <row r="38" spans="1:11" ht="30">
      <c r="A38" s="54" t="s">
        <v>43</v>
      </c>
      <c r="B38" s="26" t="s">
        <v>40</v>
      </c>
      <c r="C38" s="26" t="s">
        <v>41</v>
      </c>
      <c r="D38" s="26" t="s">
        <v>37</v>
      </c>
      <c r="E38" s="26" t="s">
        <v>24</v>
      </c>
      <c r="F38" s="30" t="s">
        <v>14</v>
      </c>
      <c r="G38" s="30" t="s">
        <v>15</v>
      </c>
      <c r="H38" s="26">
        <v>9</v>
      </c>
      <c r="I38" s="26"/>
      <c r="J38" s="29" t="s">
        <v>42</v>
      </c>
      <c r="K38" s="1" t="str">
        <f t="shared" si="0"/>
        <v>CodigoItemListaServico  (Pai: item,  Tipo: N, Obrig: S, Tam: 9)</v>
      </c>
    </row>
    <row r="39" spans="1:11" ht="270">
      <c r="A39" s="157" t="s">
        <v>3035</v>
      </c>
      <c r="B39" s="27" t="s">
        <v>40</v>
      </c>
      <c r="C39" s="8" t="s">
        <v>44</v>
      </c>
      <c r="D39" s="26" t="s">
        <v>37</v>
      </c>
      <c r="E39" s="27" t="s">
        <v>24</v>
      </c>
      <c r="F39" s="30" t="s">
        <v>14</v>
      </c>
      <c r="G39" s="30" t="s">
        <v>15</v>
      </c>
      <c r="H39" s="27">
        <v>3</v>
      </c>
      <c r="I39" s="27"/>
      <c r="J39" s="25" t="s">
        <v>3036</v>
      </c>
      <c r="K39" s="1" t="str">
        <f t="shared" si="0"/>
        <v>cTribut  (Pai: item,  Tipo: N, Obrig: S, Tam: 3)</v>
      </c>
    </row>
    <row r="40" spans="1:11">
      <c r="A40" s="25" t="s">
        <v>3037</v>
      </c>
      <c r="B40" s="27" t="s">
        <v>3038</v>
      </c>
      <c r="C40" s="27" t="s">
        <v>3039</v>
      </c>
      <c r="D40" s="26" t="s">
        <v>37</v>
      </c>
      <c r="E40" s="27" t="s">
        <v>24</v>
      </c>
      <c r="F40" s="30" t="s">
        <v>24</v>
      </c>
      <c r="G40" s="30" t="s">
        <v>25</v>
      </c>
      <c r="H40" s="27">
        <v>15</v>
      </c>
      <c r="I40" s="27">
        <v>4</v>
      </c>
      <c r="J40" s="25" t="s">
        <v>3040</v>
      </c>
      <c r="K40" s="1" t="str">
        <f t="shared" si="0"/>
        <v>vlDed  (Pai: item,  Tipo: N, Obrig: N, Tam: 15)</v>
      </c>
    </row>
    <row r="41" spans="1:11">
      <c r="A41" s="25" t="s">
        <v>3041</v>
      </c>
      <c r="B41" s="27" t="s">
        <v>3042</v>
      </c>
      <c r="C41" s="27" t="s">
        <v>3043</v>
      </c>
      <c r="D41" s="26" t="s">
        <v>37</v>
      </c>
      <c r="E41" s="27" t="s">
        <v>24</v>
      </c>
      <c r="F41" s="30" t="s">
        <v>14</v>
      </c>
      <c r="G41" s="30" t="s">
        <v>15</v>
      </c>
      <c r="H41" s="27">
        <v>15</v>
      </c>
      <c r="I41" s="27">
        <v>4</v>
      </c>
      <c r="J41" s="25" t="s">
        <v>3044</v>
      </c>
      <c r="K41" s="1" t="str">
        <f t="shared" si="0"/>
        <v>vlISSRet  (Pai: item,  Tipo: N, Obrig: S, Tam: 15)</v>
      </c>
    </row>
    <row r="42" spans="1:11" ht="30">
      <c r="A42" s="25" t="s">
        <v>3045</v>
      </c>
      <c r="B42" s="27" t="s">
        <v>47</v>
      </c>
      <c r="C42" s="27" t="s">
        <v>48</v>
      </c>
      <c r="D42" s="26" t="s">
        <v>37</v>
      </c>
      <c r="E42" s="27" t="s">
        <v>24</v>
      </c>
      <c r="F42" s="30" t="s">
        <v>14</v>
      </c>
      <c r="G42" s="30" t="s">
        <v>15</v>
      </c>
      <c r="H42" s="27">
        <v>7</v>
      </c>
      <c r="I42" s="27"/>
      <c r="J42" s="25" t="s">
        <v>49</v>
      </c>
      <c r="K42" s="1" t="str">
        <f t="shared" si="0"/>
        <v>cMunPrest  (Pai: item,  Tipo: N, Obrig: S, Tam: 7)</v>
      </c>
    </row>
    <row r="43" spans="1:11" ht="30">
      <c r="A43" s="29" t="s">
        <v>3046</v>
      </c>
      <c r="B43" s="27" t="s">
        <v>50</v>
      </c>
      <c r="C43" s="27" t="s">
        <v>51</v>
      </c>
      <c r="D43" s="26" t="s">
        <v>37</v>
      </c>
      <c r="E43" s="27" t="s">
        <v>24</v>
      </c>
      <c r="F43" s="30" t="s">
        <v>14</v>
      </c>
      <c r="G43" s="30" t="s">
        <v>15</v>
      </c>
      <c r="H43" s="27">
        <v>9</v>
      </c>
      <c r="I43" s="27"/>
      <c r="J43" s="25" t="s">
        <v>42</v>
      </c>
      <c r="K43" s="1" t="str">
        <f t="shared" si="0"/>
        <v>itemListaServico  (Pai: item,  Tipo: N, Obrig: S, Tam: 9)</v>
      </c>
    </row>
    <row r="44" spans="1:11">
      <c r="A44" s="25" t="s">
        <v>3047</v>
      </c>
      <c r="B44" s="27" t="s">
        <v>3048</v>
      </c>
      <c r="C44" s="27" t="s">
        <v>3049</v>
      </c>
      <c r="D44" s="26" t="s">
        <v>37</v>
      </c>
      <c r="E44" s="27" t="s">
        <v>24</v>
      </c>
      <c r="F44" s="30" t="s">
        <v>14</v>
      </c>
      <c r="G44" s="30" t="s">
        <v>15</v>
      </c>
      <c r="H44" s="27">
        <v>15</v>
      </c>
      <c r="I44" s="27">
        <v>4</v>
      </c>
      <c r="J44" s="25" t="s">
        <v>3050</v>
      </c>
      <c r="K44" s="1" t="str">
        <f t="shared" si="0"/>
        <v>alItemListaServico  (Pai: item,  Tipo: N, Obrig: S, Tam: 15)</v>
      </c>
    </row>
    <row r="45" spans="1:11">
      <c r="A45" s="25" t="s">
        <v>3051</v>
      </c>
      <c r="B45" s="27" t="s">
        <v>52</v>
      </c>
      <c r="C45" s="27" t="s">
        <v>53</v>
      </c>
      <c r="D45" s="26" t="s">
        <v>37</v>
      </c>
      <c r="E45" s="27" t="s">
        <v>24</v>
      </c>
      <c r="F45" s="30" t="s">
        <v>14</v>
      </c>
      <c r="G45" s="30" t="s">
        <v>15</v>
      </c>
      <c r="H45" s="27">
        <v>15</v>
      </c>
      <c r="I45" s="27">
        <v>4</v>
      </c>
      <c r="J45" s="25" t="s">
        <v>54</v>
      </c>
      <c r="K45" s="1" t="str">
        <f t="shared" si="0"/>
        <v>unItemListaServico  (Pai: item,  Tipo: N, Obrig: S, Tam: 15)</v>
      </c>
    </row>
    <row r="46" spans="1:11" ht="15.75">
      <c r="A46" s="54" t="s">
        <v>3052</v>
      </c>
      <c r="B46" s="27" t="s">
        <v>55</v>
      </c>
      <c r="C46" s="27" t="s">
        <v>56</v>
      </c>
      <c r="D46" s="26" t="s">
        <v>37</v>
      </c>
      <c r="E46" s="27" t="s">
        <v>24</v>
      </c>
      <c r="F46" s="30" t="s">
        <v>14</v>
      </c>
      <c r="G46" s="30" t="s">
        <v>15</v>
      </c>
      <c r="H46" s="27">
        <v>9</v>
      </c>
      <c r="I46" s="27"/>
      <c r="J46" s="25" t="s">
        <v>57</v>
      </c>
      <c r="K46" s="1" t="str">
        <f t="shared" si="0"/>
        <v>cItemListaServico  (Pai: item,  Tipo: N, Obrig: S, Tam: 9)</v>
      </c>
    </row>
    <row r="47" spans="1:11">
      <c r="A47" s="25" t="s">
        <v>3053</v>
      </c>
      <c r="B47" s="27" t="s">
        <v>3054</v>
      </c>
      <c r="C47" s="27" t="s">
        <v>3055</v>
      </c>
      <c r="D47" s="26" t="s">
        <v>37</v>
      </c>
      <c r="E47" s="27" t="s">
        <v>24</v>
      </c>
      <c r="F47" s="30" t="s">
        <v>14</v>
      </c>
      <c r="G47" s="30" t="s">
        <v>15</v>
      </c>
      <c r="H47" s="27">
        <v>15</v>
      </c>
      <c r="I47" s="27">
        <v>4</v>
      </c>
      <c r="J47" s="25" t="s">
        <v>3056</v>
      </c>
      <c r="K47" s="1" t="str">
        <f t="shared" si="0"/>
        <v>vlBaseCalculo  (Pai: item,  Tipo: N, Obrig: S, Tam: 15)</v>
      </c>
    </row>
    <row r="48" spans="1:11">
      <c r="A48" s="25" t="s">
        <v>3057</v>
      </c>
      <c r="B48" s="27" t="s">
        <v>3058</v>
      </c>
      <c r="C48" s="27" t="s">
        <v>3059</v>
      </c>
      <c r="D48" s="26" t="s">
        <v>37</v>
      </c>
      <c r="E48" s="27" t="s">
        <v>24</v>
      </c>
      <c r="F48" s="30" t="s">
        <v>14</v>
      </c>
      <c r="G48" s="30" t="s">
        <v>15</v>
      </c>
      <c r="H48" s="27">
        <v>15</v>
      </c>
      <c r="I48" s="27">
        <v>4</v>
      </c>
      <c r="J48" s="25" t="s">
        <v>3060</v>
      </c>
      <c r="K48" s="1" t="str">
        <f t="shared" si="0"/>
        <v>vlISS  (Pai: item,  Tipo: N, Obrig: S, Tam: 15)</v>
      </c>
    </row>
    <row r="49" spans="1:11">
      <c r="A49" s="29" t="s">
        <v>3061</v>
      </c>
      <c r="B49" s="27" t="s">
        <v>58</v>
      </c>
      <c r="C49" s="27" t="s">
        <v>3062</v>
      </c>
      <c r="D49" s="26" t="s">
        <v>37</v>
      </c>
      <c r="E49" s="27" t="s">
        <v>19</v>
      </c>
      <c r="F49" s="30" t="s">
        <v>14</v>
      </c>
      <c r="G49" s="30" t="s">
        <v>15</v>
      </c>
      <c r="H49" s="27">
        <v>20</v>
      </c>
      <c r="I49" s="27"/>
      <c r="J49" s="25" t="s">
        <v>59</v>
      </c>
      <c r="K49" s="1" t="str">
        <f t="shared" si="0"/>
        <v>cTributMun  (Pai: item,  Tipo: C, Obrig: S, Tam: 20)</v>
      </c>
    </row>
    <row r="50" spans="1:11">
      <c r="A50" s="29" t="s">
        <v>3063</v>
      </c>
      <c r="B50" s="27" t="s">
        <v>60</v>
      </c>
      <c r="C50" s="27" t="s">
        <v>61</v>
      </c>
      <c r="D50" s="26" t="s">
        <v>37</v>
      </c>
      <c r="E50" s="27" t="s">
        <v>24</v>
      </c>
      <c r="F50" s="30" t="s">
        <v>24</v>
      </c>
      <c r="G50" s="30" t="s">
        <v>25</v>
      </c>
      <c r="H50" s="27">
        <v>7</v>
      </c>
      <c r="I50" s="27"/>
      <c r="J50" s="25" t="s">
        <v>62</v>
      </c>
      <c r="K50" s="1" t="str">
        <f t="shared" si="0"/>
        <v>cnae  (Pai: item,  Tipo: N, Obrig: N, Tam: 7)</v>
      </c>
    </row>
    <row r="51" spans="1:11">
      <c r="A51" s="63" t="s">
        <v>2953</v>
      </c>
      <c r="B51" s="27" t="s">
        <v>63</v>
      </c>
      <c r="C51" s="27" t="s">
        <v>64</v>
      </c>
      <c r="D51" s="26" t="s">
        <v>37</v>
      </c>
      <c r="E51" s="27" t="s">
        <v>19</v>
      </c>
      <c r="F51" s="30" t="s">
        <v>24</v>
      </c>
      <c r="G51" s="30" t="s">
        <v>25</v>
      </c>
      <c r="H51" s="27">
        <v>1000</v>
      </c>
      <c r="I51" s="27"/>
      <c r="J51" s="25" t="s">
        <v>65</v>
      </c>
      <c r="K51" s="1" t="str">
        <f t="shared" si="0"/>
        <v>justificativaDeducao  (Pai: item,  Tipo: C, Obrig: N, Tam: 1000)</v>
      </c>
    </row>
    <row r="52" spans="1:11" ht="16.5">
      <c r="A52" s="18"/>
      <c r="B52" s="16" t="s">
        <v>66</v>
      </c>
      <c r="C52" s="16" t="s">
        <v>67</v>
      </c>
      <c r="D52" s="16" t="s">
        <v>13</v>
      </c>
      <c r="E52" s="16" t="s">
        <v>68</v>
      </c>
      <c r="F52" s="16" t="s">
        <v>14</v>
      </c>
      <c r="G52" s="17" t="s">
        <v>15</v>
      </c>
      <c r="H52" s="16"/>
      <c r="I52" s="16"/>
      <c r="J52" s="18" t="s">
        <v>16</v>
      </c>
      <c r="K52" s="1" t="str">
        <f t="shared" si="0"/>
        <v>prestador  (Pai: RPS,  Tipo: Prestador do Serviço, Obrig: S, Tam: )</v>
      </c>
    </row>
    <row r="53" spans="1:11">
      <c r="A53" s="37" t="s">
        <v>2398</v>
      </c>
      <c r="B53" s="26" t="s">
        <v>3064</v>
      </c>
      <c r="C53" s="26" t="s">
        <v>2305</v>
      </c>
      <c r="D53" s="26" t="s">
        <v>67</v>
      </c>
      <c r="E53" s="26" t="s">
        <v>19</v>
      </c>
      <c r="F53" s="26" t="s">
        <v>14</v>
      </c>
      <c r="G53" s="28" t="s">
        <v>15</v>
      </c>
      <c r="H53" s="26">
        <v>14</v>
      </c>
      <c r="I53" s="26"/>
      <c r="J53" s="37" t="s">
        <v>3065</v>
      </c>
      <c r="K53" s="1" t="str">
        <f t="shared" si="0"/>
        <v>cnpjPrest  (Pai: prestador,  Tipo: C, Obrig: S, Tam: 14)</v>
      </c>
    </row>
    <row r="54" spans="1:11">
      <c r="A54" s="29" t="s">
        <v>3066</v>
      </c>
      <c r="B54" s="8" t="s">
        <v>3067</v>
      </c>
      <c r="C54" s="8" t="s">
        <v>2400</v>
      </c>
      <c r="D54" s="26" t="s">
        <v>67</v>
      </c>
      <c r="E54" s="26" t="s">
        <v>19</v>
      </c>
      <c r="F54" s="26" t="s">
        <v>14</v>
      </c>
      <c r="G54" s="28" t="s">
        <v>15</v>
      </c>
      <c r="H54" s="26">
        <v>15</v>
      </c>
      <c r="I54" s="26"/>
      <c r="J54" s="29" t="s">
        <v>3068</v>
      </c>
      <c r="K54" s="1" t="str">
        <f t="shared" si="0"/>
        <v>inMunPrest  (Pai: prestador,  Tipo: C, Obrig: S, Tam: 15)</v>
      </c>
    </row>
    <row r="55" spans="1:11">
      <c r="A55" s="29" t="s">
        <v>3069</v>
      </c>
      <c r="B55" s="8" t="s">
        <v>3070</v>
      </c>
      <c r="C55" s="8" t="s">
        <v>3071</v>
      </c>
      <c r="D55" s="26" t="s">
        <v>67</v>
      </c>
      <c r="E55" s="26" t="s">
        <v>19</v>
      </c>
      <c r="F55" s="26" t="s">
        <v>14</v>
      </c>
      <c r="G55" s="28" t="s">
        <v>15</v>
      </c>
      <c r="H55" s="26">
        <v>120</v>
      </c>
      <c r="I55" s="26"/>
      <c r="J55" s="29" t="s">
        <v>3072</v>
      </c>
      <c r="K55" s="1" t="str">
        <f t="shared" si="0"/>
        <v>rSocialPrest  (Pai: prestador,  Tipo: C, Obrig: S, Tam: 120)</v>
      </c>
    </row>
    <row r="56" spans="1:11">
      <c r="A56" s="29" t="s">
        <v>3073</v>
      </c>
      <c r="B56" s="26" t="s">
        <v>3074</v>
      </c>
      <c r="C56" s="26" t="s">
        <v>3075</v>
      </c>
      <c r="D56" s="26" t="s">
        <v>67</v>
      </c>
      <c r="E56" s="26" t="s">
        <v>19</v>
      </c>
      <c r="F56" s="26" t="s">
        <v>14</v>
      </c>
      <c r="G56" s="28" t="s">
        <v>15</v>
      </c>
      <c r="H56" s="26">
        <v>115</v>
      </c>
      <c r="I56" s="26"/>
      <c r="J56" s="29" t="s">
        <v>3076</v>
      </c>
      <c r="K56" s="1" t="str">
        <f t="shared" si="0"/>
        <v>nFantasiaPrest  (Pai: prestador,  Tipo: C, Obrig: S, Tam: 115)</v>
      </c>
    </row>
    <row r="57" spans="1:11">
      <c r="A57" s="29" t="s">
        <v>3077</v>
      </c>
      <c r="B57" s="26" t="s">
        <v>3078</v>
      </c>
      <c r="C57" s="26" t="s">
        <v>3079</v>
      </c>
      <c r="D57" s="26" t="s">
        <v>67</v>
      </c>
      <c r="E57" s="26" t="s">
        <v>19</v>
      </c>
      <c r="F57" s="26" t="s">
        <v>14</v>
      </c>
      <c r="G57" s="28" t="s">
        <v>15</v>
      </c>
      <c r="H57" s="26">
        <v>125</v>
      </c>
      <c r="I57" s="26"/>
      <c r="J57" s="29" t="s">
        <v>3080</v>
      </c>
      <c r="K57" s="1" t="str">
        <f t="shared" si="0"/>
        <v>endPrest  (Pai: prestador,  Tipo: C, Obrig: S, Tam: 125)</v>
      </c>
    </row>
    <row r="58" spans="1:11">
      <c r="A58" s="29" t="s">
        <v>3081</v>
      </c>
      <c r="B58" s="26" t="s">
        <v>3082</v>
      </c>
      <c r="C58" s="26" t="s">
        <v>3083</v>
      </c>
      <c r="D58" s="26" t="s">
        <v>67</v>
      </c>
      <c r="E58" s="26" t="s">
        <v>19</v>
      </c>
      <c r="F58" s="26" t="s">
        <v>14</v>
      </c>
      <c r="G58" s="28" t="s">
        <v>15</v>
      </c>
      <c r="H58" s="26">
        <v>10</v>
      </c>
      <c r="I58" s="26"/>
      <c r="J58" s="29" t="s">
        <v>3084</v>
      </c>
      <c r="K58" s="1" t="str">
        <f t="shared" si="0"/>
        <v>nPrest  (Pai: prestador,  Tipo: C, Obrig: S, Tam: 10)</v>
      </c>
    </row>
    <row r="59" spans="1:11">
      <c r="A59" s="29" t="s">
        <v>3085</v>
      </c>
      <c r="B59" s="26" t="s">
        <v>3086</v>
      </c>
      <c r="C59" s="26" t="s">
        <v>3087</v>
      </c>
      <c r="D59" s="26" t="s">
        <v>67</v>
      </c>
      <c r="E59" s="26" t="s">
        <v>19</v>
      </c>
      <c r="F59" s="26" t="s">
        <v>14</v>
      </c>
      <c r="G59" s="28" t="s">
        <v>15</v>
      </c>
      <c r="H59" s="26">
        <v>60</v>
      </c>
      <c r="I59" s="26"/>
      <c r="J59" s="29" t="s">
        <v>3088</v>
      </c>
      <c r="K59" s="1" t="str">
        <f t="shared" si="0"/>
        <v>cPrest  (Pai: prestador,  Tipo: C, Obrig: S, Tam: 60)</v>
      </c>
    </row>
    <row r="60" spans="1:11">
      <c r="A60" s="29" t="s">
        <v>3089</v>
      </c>
      <c r="B60" s="26" t="s">
        <v>3090</v>
      </c>
      <c r="C60" s="26" t="s">
        <v>3091</v>
      </c>
      <c r="D60" s="26" t="s">
        <v>67</v>
      </c>
      <c r="E60" s="26" t="s">
        <v>19</v>
      </c>
      <c r="F60" s="26" t="s">
        <v>14</v>
      </c>
      <c r="G60" s="28" t="s">
        <v>15</v>
      </c>
      <c r="H60" s="26">
        <v>60</v>
      </c>
      <c r="I60" s="26"/>
      <c r="J60" s="29" t="s">
        <v>3092</v>
      </c>
      <c r="K60" s="1" t="str">
        <f t="shared" si="0"/>
        <v>bPrest  (Pai: prestador,  Tipo: C, Obrig: S, Tam: 60)</v>
      </c>
    </row>
    <row r="61" spans="1:11" ht="30">
      <c r="A61" s="38" t="s">
        <v>3093</v>
      </c>
      <c r="B61" s="26" t="s">
        <v>3094</v>
      </c>
      <c r="C61" s="26" t="s">
        <v>48</v>
      </c>
      <c r="D61" s="26" t="s">
        <v>67</v>
      </c>
      <c r="E61" s="26" t="s">
        <v>24</v>
      </c>
      <c r="F61" s="26" t="s">
        <v>14</v>
      </c>
      <c r="G61" s="28" t="s">
        <v>15</v>
      </c>
      <c r="H61" s="26">
        <v>7</v>
      </c>
      <c r="I61" s="26"/>
      <c r="J61" s="38" t="s">
        <v>3095</v>
      </c>
      <c r="K61" s="1" t="str">
        <f t="shared" si="0"/>
        <v>cMunPrest  (Pai: prestador,  Tipo: N, Obrig: S, Tam: 7)</v>
      </c>
    </row>
    <row r="62" spans="1:11">
      <c r="A62" s="29" t="s">
        <v>3096</v>
      </c>
      <c r="B62" s="26" t="s">
        <v>3097</v>
      </c>
      <c r="C62" s="26" t="s">
        <v>3098</v>
      </c>
      <c r="D62" s="26" t="s">
        <v>67</v>
      </c>
      <c r="E62" s="26" t="s">
        <v>19</v>
      </c>
      <c r="F62" s="26" t="s">
        <v>24</v>
      </c>
      <c r="G62" s="28" t="s">
        <v>25</v>
      </c>
      <c r="H62" s="26">
        <v>50</v>
      </c>
      <c r="I62" s="26"/>
      <c r="J62" s="29" t="s">
        <v>3099</v>
      </c>
      <c r="K62" s="1" t="str">
        <f t="shared" si="0"/>
        <v>dMunPrest  (Pai: prestador,  Tipo: C, Obrig: N, Tam: 50)</v>
      </c>
    </row>
    <row r="63" spans="1:11">
      <c r="A63" s="29" t="s">
        <v>3100</v>
      </c>
      <c r="B63" s="26" t="s">
        <v>3101</v>
      </c>
      <c r="C63" s="26" t="s">
        <v>3102</v>
      </c>
      <c r="D63" s="26" t="s">
        <v>67</v>
      </c>
      <c r="E63" s="26" t="s">
        <v>19</v>
      </c>
      <c r="F63" s="26" t="s">
        <v>14</v>
      </c>
      <c r="G63" s="28" t="s">
        <v>15</v>
      </c>
      <c r="H63" s="26">
        <v>2</v>
      </c>
      <c r="I63" s="26"/>
      <c r="J63" s="29" t="s">
        <v>3103</v>
      </c>
      <c r="K63" s="1" t="str">
        <f t="shared" si="0"/>
        <v>ufPrest  (Pai: prestador,  Tipo: C, Obrig: S, Tam: 2)</v>
      </c>
    </row>
    <row r="64" spans="1:11">
      <c r="A64" s="29" t="s">
        <v>3104</v>
      </c>
      <c r="B64" s="26" t="s">
        <v>3105</v>
      </c>
      <c r="C64" s="26" t="s">
        <v>3106</v>
      </c>
      <c r="D64" s="26" t="s">
        <v>67</v>
      </c>
      <c r="E64" s="26" t="s">
        <v>24</v>
      </c>
      <c r="F64" s="26" t="s">
        <v>14</v>
      </c>
      <c r="G64" s="28" t="s">
        <v>15</v>
      </c>
      <c r="H64" s="26">
        <v>8</v>
      </c>
      <c r="I64" s="26"/>
      <c r="J64" s="29" t="s">
        <v>3107</v>
      </c>
      <c r="K64" s="1" t="str">
        <f t="shared" si="0"/>
        <v>cepPrest  (Pai: prestador,  Tipo: N, Obrig: S, Tam: 8)</v>
      </c>
    </row>
    <row r="65" spans="1:11">
      <c r="A65" s="29" t="s">
        <v>3108</v>
      </c>
      <c r="B65" s="26" t="s">
        <v>3109</v>
      </c>
      <c r="C65" s="26" t="s">
        <v>3110</v>
      </c>
      <c r="D65" s="26" t="s">
        <v>67</v>
      </c>
      <c r="E65" s="26" t="s">
        <v>24</v>
      </c>
      <c r="F65" s="26" t="s">
        <v>14</v>
      </c>
      <c r="G65" s="28" t="s">
        <v>15</v>
      </c>
      <c r="H65" s="26">
        <v>3</v>
      </c>
      <c r="I65" s="26"/>
      <c r="J65" s="29" t="s">
        <v>386</v>
      </c>
      <c r="K65" s="1" t="str">
        <f t="shared" si="0"/>
        <v>dddPrest  (Pai: prestador,  Tipo: N, Obrig: S, Tam: 3)</v>
      </c>
    </row>
    <row r="66" spans="1:11" s="19" customFormat="1">
      <c r="A66" s="29" t="s">
        <v>3111</v>
      </c>
      <c r="B66" s="26" t="s">
        <v>3112</v>
      </c>
      <c r="C66" s="26" t="s">
        <v>3113</v>
      </c>
      <c r="D66" s="26" t="s">
        <v>67</v>
      </c>
      <c r="E66" s="26" t="s">
        <v>19</v>
      </c>
      <c r="F66" s="26" t="s">
        <v>14</v>
      </c>
      <c r="G66" s="28" t="s">
        <v>15</v>
      </c>
      <c r="H66" s="26">
        <v>11</v>
      </c>
      <c r="I66" s="26"/>
      <c r="J66" s="29" t="s">
        <v>389</v>
      </c>
      <c r="K66" s="1" t="str">
        <f t="shared" si="0"/>
        <v>telPrest  (Pai: prestador,  Tipo: C, Obrig: S, Tam: 11)</v>
      </c>
    </row>
    <row r="67" spans="1:11">
      <c r="A67" s="29" t="s">
        <v>3114</v>
      </c>
      <c r="B67" s="26" t="s">
        <v>3115</v>
      </c>
      <c r="C67" s="26" t="s">
        <v>3116</v>
      </c>
      <c r="D67" s="26" t="s">
        <v>67</v>
      </c>
      <c r="E67" s="26" t="s">
        <v>19</v>
      </c>
      <c r="F67" s="26" t="s">
        <v>14</v>
      </c>
      <c r="G67" s="28" t="s">
        <v>15</v>
      </c>
      <c r="H67" s="26">
        <v>80</v>
      </c>
      <c r="I67" s="26"/>
      <c r="J67" s="29" t="s">
        <v>3117</v>
      </c>
      <c r="K67" s="1" t="str">
        <f t="shared" si="0"/>
        <v>emailPrest  (Pai: prestador,  Tipo: C, Obrig: S, Tam: 80)</v>
      </c>
    </row>
    <row r="68" spans="1:11">
      <c r="A68" s="63" t="s">
        <v>2953</v>
      </c>
      <c r="B68" s="27" t="s">
        <v>69</v>
      </c>
      <c r="C68" s="27" t="s">
        <v>70</v>
      </c>
      <c r="D68" s="26" t="s">
        <v>67</v>
      </c>
      <c r="E68" s="27" t="s">
        <v>30</v>
      </c>
      <c r="F68" s="30" t="s">
        <v>24</v>
      </c>
      <c r="G68" s="30" t="s">
        <v>25</v>
      </c>
      <c r="H68" s="27">
        <v>19</v>
      </c>
      <c r="I68" s="27"/>
      <c r="J68" s="25" t="s">
        <v>31</v>
      </c>
      <c r="K68" s="1" t="str">
        <f t="shared" si="0"/>
        <v>dtAdesaoSN  (Pai: prestador,  Tipo: D, Obrig: N, Tam: 19)</v>
      </c>
    </row>
    <row r="69" spans="1:11">
      <c r="A69" s="25" t="s">
        <v>3118</v>
      </c>
      <c r="B69" s="27" t="s">
        <v>71</v>
      </c>
      <c r="C69" s="27" t="s">
        <v>72</v>
      </c>
      <c r="D69" s="26" t="s">
        <v>67</v>
      </c>
      <c r="E69" s="27" t="s">
        <v>19</v>
      </c>
      <c r="F69" s="30" t="s">
        <v>14</v>
      </c>
      <c r="G69" s="30" t="s">
        <v>15</v>
      </c>
      <c r="H69" s="27">
        <v>6</v>
      </c>
      <c r="I69" s="27"/>
      <c r="J69" s="25" t="s">
        <v>73</v>
      </c>
      <c r="K69" s="1" t="str">
        <f t="shared" ref="K69:K132" si="1">CONCATENATE(C69,"  (Pai: ",D69,",  Tipo: ",E69,", Obrig: ",F69,", Tam: ",H69,")")</f>
        <v>cAEDF  (Pai: prestador,  Tipo: C, Obrig: S, Tam: 6)</v>
      </c>
    </row>
    <row r="70" spans="1:11" ht="15.75">
      <c r="A70" s="54" t="s">
        <v>3119</v>
      </c>
      <c r="B70" s="218" t="s">
        <v>74</v>
      </c>
      <c r="C70" s="218" t="s">
        <v>75</v>
      </c>
      <c r="D70" s="8" t="s">
        <v>67</v>
      </c>
      <c r="E70" s="218" t="s">
        <v>19</v>
      </c>
      <c r="F70" s="217" t="s">
        <v>14</v>
      </c>
      <c r="G70" s="217" t="s">
        <v>15</v>
      </c>
      <c r="H70" s="218">
        <v>8</v>
      </c>
      <c r="I70" s="218"/>
      <c r="J70" s="219" t="s">
        <v>76</v>
      </c>
      <c r="K70" s="1" t="str">
        <f t="shared" si="1"/>
        <v>cIE  (Pai: prestador,  Tipo: C, Obrig: S, Tam: 8)</v>
      </c>
    </row>
    <row r="71" spans="1:11">
      <c r="A71" s="25" t="s">
        <v>3120</v>
      </c>
      <c r="B71" s="27" t="s">
        <v>3121</v>
      </c>
      <c r="C71" s="27" t="s">
        <v>3122</v>
      </c>
      <c r="D71" s="26" t="s">
        <v>67</v>
      </c>
      <c r="E71" s="27" t="s">
        <v>19</v>
      </c>
      <c r="F71" s="30" t="s">
        <v>24</v>
      </c>
      <c r="G71" s="30" t="s">
        <v>25</v>
      </c>
      <c r="H71" s="27">
        <v>10</v>
      </c>
      <c r="I71" s="27"/>
      <c r="J71" s="25" t="s">
        <v>3123</v>
      </c>
      <c r="K71" s="1" t="str">
        <f t="shared" si="1"/>
        <v>tpLogrPrest  (Pai: prestador,  Tipo: C, Obrig: N, Tam: 10)</v>
      </c>
    </row>
    <row r="72" spans="1:11" ht="16.5">
      <c r="A72" s="18"/>
      <c r="B72" s="16" t="s">
        <v>77</v>
      </c>
      <c r="C72" s="16" t="s">
        <v>78</v>
      </c>
      <c r="D72" s="16" t="s">
        <v>13</v>
      </c>
      <c r="E72" s="16" t="s">
        <v>79</v>
      </c>
      <c r="F72" s="16" t="s">
        <v>14</v>
      </c>
      <c r="G72" s="17" t="s">
        <v>15</v>
      </c>
      <c r="H72" s="16"/>
      <c r="I72" s="16"/>
      <c r="J72" s="18" t="s">
        <v>16</v>
      </c>
      <c r="K72" s="1" t="str">
        <f t="shared" si="1"/>
        <v>tomador  (Pai: RPS,  Tipo: Tomador do Serviço, Obrig: S, Tam: )</v>
      </c>
    </row>
    <row r="73" spans="1:11">
      <c r="A73" s="45" t="s">
        <v>3124</v>
      </c>
      <c r="B73" s="26" t="s">
        <v>3125</v>
      </c>
      <c r="C73" s="26" t="s">
        <v>3126</v>
      </c>
      <c r="D73" s="26" t="s">
        <v>78</v>
      </c>
      <c r="E73" s="26" t="s">
        <v>19</v>
      </c>
      <c r="F73" s="26" t="s">
        <v>14</v>
      </c>
      <c r="G73" s="28" t="s">
        <v>15</v>
      </c>
      <c r="H73" s="26">
        <v>11</v>
      </c>
      <c r="I73" s="26"/>
      <c r="J73" s="45" t="s">
        <v>3127</v>
      </c>
      <c r="K73" s="1" t="str">
        <f t="shared" si="1"/>
        <v>cpfTom  (Pai: tomador,  Tipo: C, Obrig: S, Tam: 11)</v>
      </c>
    </row>
    <row r="74" spans="1:11">
      <c r="A74" s="45" t="s">
        <v>3124</v>
      </c>
      <c r="B74" s="26" t="s">
        <v>3128</v>
      </c>
      <c r="C74" s="26" t="s">
        <v>3129</v>
      </c>
      <c r="D74" s="26" t="s">
        <v>78</v>
      </c>
      <c r="E74" s="26" t="s">
        <v>19</v>
      </c>
      <c r="F74" s="26" t="s">
        <v>14</v>
      </c>
      <c r="G74" s="28" t="s">
        <v>15</v>
      </c>
      <c r="H74" s="26">
        <v>14</v>
      </c>
      <c r="I74" s="26"/>
      <c r="J74" s="45" t="s">
        <v>3127</v>
      </c>
      <c r="K74" s="1" t="str">
        <f t="shared" si="1"/>
        <v>cnpjTom  (Pai: tomador,  Tipo: C, Obrig: S, Tam: 14)</v>
      </c>
    </row>
    <row r="75" spans="1:11" ht="60">
      <c r="A75" s="29" t="s">
        <v>3130</v>
      </c>
      <c r="B75" s="26" t="s">
        <v>3131</v>
      </c>
      <c r="C75" s="26" t="s">
        <v>3132</v>
      </c>
      <c r="D75" s="26" t="s">
        <v>78</v>
      </c>
      <c r="E75" s="26" t="s">
        <v>19</v>
      </c>
      <c r="F75" s="26" t="s">
        <v>24</v>
      </c>
      <c r="G75" s="28" t="s">
        <v>25</v>
      </c>
      <c r="H75" s="26">
        <v>15</v>
      </c>
      <c r="I75" s="26"/>
      <c r="J75" s="29" t="s">
        <v>3133</v>
      </c>
      <c r="K75" s="1" t="str">
        <f t="shared" si="1"/>
        <v>inMunTom  (Pai: tomador,  Tipo: C, Obrig: N, Tam: 15)</v>
      </c>
    </row>
    <row r="76" spans="1:11">
      <c r="A76" s="29" t="s">
        <v>3134</v>
      </c>
      <c r="B76" s="26" t="s">
        <v>3135</v>
      </c>
      <c r="C76" s="26" t="s">
        <v>3136</v>
      </c>
      <c r="D76" s="26" t="s">
        <v>78</v>
      </c>
      <c r="E76" s="26" t="s">
        <v>19</v>
      </c>
      <c r="F76" s="30" t="s">
        <v>14</v>
      </c>
      <c r="G76" s="30" t="s">
        <v>15</v>
      </c>
      <c r="H76" s="26">
        <v>120</v>
      </c>
      <c r="I76" s="26"/>
      <c r="J76" s="29" t="s">
        <v>3137</v>
      </c>
      <c r="K76" s="1" t="str">
        <f t="shared" si="1"/>
        <v>rSocialTom  (Pai: tomador,  Tipo: C, Obrig: S, Tam: 120)</v>
      </c>
    </row>
    <row r="77" spans="1:11" ht="45">
      <c r="A77" s="29" t="s">
        <v>3138</v>
      </c>
      <c r="B77" s="26" t="s">
        <v>3139</v>
      </c>
      <c r="C77" s="26" t="s">
        <v>3140</v>
      </c>
      <c r="D77" s="26" t="s">
        <v>78</v>
      </c>
      <c r="E77" s="26" t="s">
        <v>19</v>
      </c>
      <c r="F77" s="30" t="s">
        <v>14</v>
      </c>
      <c r="G77" s="30" t="s">
        <v>15</v>
      </c>
      <c r="H77" s="26">
        <v>10</v>
      </c>
      <c r="I77" s="26"/>
      <c r="J77" s="29" t="s">
        <v>3141</v>
      </c>
      <c r="K77" s="1" t="str">
        <f t="shared" si="1"/>
        <v>tpLogrTom  (Pai: tomador,  Tipo: C, Obrig: S, Tam: 10)</v>
      </c>
    </row>
    <row r="78" spans="1:11">
      <c r="A78" s="29" t="s">
        <v>3142</v>
      </c>
      <c r="B78" s="26" t="s">
        <v>3143</v>
      </c>
      <c r="C78" s="26" t="s">
        <v>3144</v>
      </c>
      <c r="D78" s="26" t="s">
        <v>78</v>
      </c>
      <c r="E78" s="26" t="s">
        <v>19</v>
      </c>
      <c r="F78" s="30" t="s">
        <v>14</v>
      </c>
      <c r="G78" s="30" t="s">
        <v>15</v>
      </c>
      <c r="H78" s="26">
        <v>125</v>
      </c>
      <c r="I78" s="26"/>
      <c r="J78" s="29" t="s">
        <v>3145</v>
      </c>
      <c r="K78" s="1" t="str">
        <f t="shared" si="1"/>
        <v>endTom  (Pai: tomador,  Tipo: C, Obrig: S, Tam: 125)</v>
      </c>
    </row>
    <row r="79" spans="1:11">
      <c r="A79" s="29" t="s">
        <v>3146</v>
      </c>
      <c r="B79" s="26" t="s">
        <v>3147</v>
      </c>
      <c r="C79" s="26" t="s">
        <v>3148</v>
      </c>
      <c r="D79" s="26" t="s">
        <v>78</v>
      </c>
      <c r="E79" s="26" t="s">
        <v>19</v>
      </c>
      <c r="F79" s="30" t="s">
        <v>14</v>
      </c>
      <c r="G79" s="30" t="s">
        <v>15</v>
      </c>
      <c r="H79" s="26">
        <v>10</v>
      </c>
      <c r="I79" s="26"/>
      <c r="J79" s="29" t="s">
        <v>3084</v>
      </c>
      <c r="K79" s="1" t="str">
        <f t="shared" si="1"/>
        <v>nTom  (Pai: tomador,  Tipo: C, Obrig: S, Tam: 10)</v>
      </c>
    </row>
    <row r="80" spans="1:11">
      <c r="A80" s="10" t="s">
        <v>3149</v>
      </c>
      <c r="B80" s="8" t="s">
        <v>3150</v>
      </c>
      <c r="C80" s="8" t="s">
        <v>3151</v>
      </c>
      <c r="D80" s="26" t="s">
        <v>78</v>
      </c>
      <c r="E80" s="8" t="s">
        <v>19</v>
      </c>
      <c r="F80" s="8" t="s">
        <v>24</v>
      </c>
      <c r="G80" s="9" t="s">
        <v>25</v>
      </c>
      <c r="H80" s="8">
        <v>60</v>
      </c>
      <c r="I80" s="8"/>
      <c r="J80" s="10" t="s">
        <v>3088</v>
      </c>
      <c r="K80" s="1" t="str">
        <f t="shared" si="1"/>
        <v>cTom  (Pai: tomador,  Tipo: C, Obrig: N, Tam: 60)</v>
      </c>
    </row>
    <row r="81" spans="1:11">
      <c r="A81" s="29" t="s">
        <v>3152</v>
      </c>
      <c r="B81" s="26" t="s">
        <v>3153</v>
      </c>
      <c r="C81" s="26" t="s">
        <v>3154</v>
      </c>
      <c r="D81" s="26" t="s">
        <v>78</v>
      </c>
      <c r="E81" s="26" t="s">
        <v>19</v>
      </c>
      <c r="F81" s="30" t="s">
        <v>14</v>
      </c>
      <c r="G81" s="30" t="s">
        <v>15</v>
      </c>
      <c r="H81" s="26">
        <v>60</v>
      </c>
      <c r="I81" s="26"/>
      <c r="J81" s="29" t="s">
        <v>3155</v>
      </c>
      <c r="K81" s="1" t="str">
        <f t="shared" si="1"/>
        <v>bTom  (Pai: tomador,  Tipo: C, Obrig: S, Tam: 60)</v>
      </c>
    </row>
    <row r="82" spans="1:11" ht="30">
      <c r="A82" s="29" t="s">
        <v>3156</v>
      </c>
      <c r="B82" s="26" t="s">
        <v>3157</v>
      </c>
      <c r="C82" s="26" t="s">
        <v>3158</v>
      </c>
      <c r="D82" s="26" t="s">
        <v>78</v>
      </c>
      <c r="E82" s="26" t="s">
        <v>24</v>
      </c>
      <c r="F82" s="30" t="s">
        <v>14</v>
      </c>
      <c r="G82" s="30" t="s">
        <v>15</v>
      </c>
      <c r="H82" s="26">
        <v>50</v>
      </c>
      <c r="I82" s="26"/>
      <c r="J82" s="29" t="s">
        <v>3159</v>
      </c>
      <c r="K82" s="1" t="str">
        <f t="shared" si="1"/>
        <v>tpBTom  (Pai: tomador,  Tipo: N, Obrig: S, Tam: 50)</v>
      </c>
    </row>
    <row r="83" spans="1:11" ht="30">
      <c r="A83" s="29" t="s">
        <v>3160</v>
      </c>
      <c r="B83" s="26" t="s">
        <v>3161</v>
      </c>
      <c r="C83" s="26" t="s">
        <v>3162</v>
      </c>
      <c r="D83" s="26" t="s">
        <v>78</v>
      </c>
      <c r="E83" s="26" t="s">
        <v>24</v>
      </c>
      <c r="F83" s="30" t="s">
        <v>14</v>
      </c>
      <c r="G83" s="30" t="s">
        <v>15</v>
      </c>
      <c r="H83" s="26">
        <v>7</v>
      </c>
      <c r="I83" s="26"/>
      <c r="J83" s="29" t="s">
        <v>3163</v>
      </c>
      <c r="K83" s="1" t="str">
        <f t="shared" si="1"/>
        <v>cMunTom  (Pai: tomador,  Tipo: N, Obrig: S, Tam: 7)</v>
      </c>
    </row>
    <row r="84" spans="1:11">
      <c r="A84" s="29" t="s">
        <v>3164</v>
      </c>
      <c r="B84" s="26" t="s">
        <v>3165</v>
      </c>
      <c r="C84" s="26" t="s">
        <v>3166</v>
      </c>
      <c r="D84" s="26" t="s">
        <v>78</v>
      </c>
      <c r="E84" s="26" t="s">
        <v>19</v>
      </c>
      <c r="F84" s="30" t="s">
        <v>14</v>
      </c>
      <c r="G84" s="30" t="s">
        <v>15</v>
      </c>
      <c r="H84" s="26">
        <v>50</v>
      </c>
      <c r="I84" s="26"/>
      <c r="J84" s="29" t="s">
        <v>3167</v>
      </c>
      <c r="K84" s="1" t="str">
        <f t="shared" si="1"/>
        <v>dMunTom  (Pai: tomador,  Tipo: C, Obrig: S, Tam: 50)</v>
      </c>
    </row>
    <row r="85" spans="1:11">
      <c r="A85" s="29" t="s">
        <v>3168</v>
      </c>
      <c r="B85" s="26" t="s">
        <v>3169</v>
      </c>
      <c r="C85" s="26" t="s">
        <v>3170</v>
      </c>
      <c r="D85" s="26" t="s">
        <v>78</v>
      </c>
      <c r="E85" s="26" t="s">
        <v>19</v>
      </c>
      <c r="F85" s="30" t="s">
        <v>14</v>
      </c>
      <c r="G85" s="30" t="s">
        <v>15</v>
      </c>
      <c r="H85" s="26">
        <v>2</v>
      </c>
      <c r="I85" s="26"/>
      <c r="J85" s="29" t="s">
        <v>3171</v>
      </c>
      <c r="K85" s="1" t="str">
        <f t="shared" si="1"/>
        <v>ufTom  (Pai: tomador,  Tipo: C, Obrig: S, Tam: 2)</v>
      </c>
    </row>
    <row r="86" spans="1:11">
      <c r="A86" s="29" t="s">
        <v>3172</v>
      </c>
      <c r="B86" s="26" t="s">
        <v>3173</v>
      </c>
      <c r="C86" s="26" t="s">
        <v>3174</v>
      </c>
      <c r="D86" s="26" t="s">
        <v>78</v>
      </c>
      <c r="E86" s="26" t="s">
        <v>24</v>
      </c>
      <c r="F86" s="30" t="s">
        <v>14</v>
      </c>
      <c r="G86" s="30" t="s">
        <v>15</v>
      </c>
      <c r="H86" s="26">
        <v>8</v>
      </c>
      <c r="I86" s="26"/>
      <c r="J86" s="29" t="s">
        <v>3175</v>
      </c>
      <c r="K86" s="1" t="str">
        <f t="shared" si="1"/>
        <v>cepTom  (Pai: tomador,  Tipo: N, Obrig: S, Tam: 8)</v>
      </c>
    </row>
    <row r="87" spans="1:11">
      <c r="A87" s="29" t="s">
        <v>3176</v>
      </c>
      <c r="B87" s="26" t="s">
        <v>3177</v>
      </c>
      <c r="C87" s="26" t="s">
        <v>3178</v>
      </c>
      <c r="D87" s="26" t="s">
        <v>78</v>
      </c>
      <c r="E87" s="26" t="s">
        <v>24</v>
      </c>
      <c r="F87" s="26" t="s">
        <v>24</v>
      </c>
      <c r="G87" s="28" t="s">
        <v>25</v>
      </c>
      <c r="H87" s="26">
        <v>3</v>
      </c>
      <c r="I87" s="26"/>
      <c r="J87" s="29" t="s">
        <v>3179</v>
      </c>
      <c r="K87" s="1" t="str">
        <f t="shared" si="1"/>
        <v>dddTom  (Pai: tomador,  Tipo: N, Obrig: N, Tam: 3)</v>
      </c>
    </row>
    <row r="88" spans="1:11" s="19" customFormat="1">
      <c r="A88" s="29" t="s">
        <v>3180</v>
      </c>
      <c r="B88" s="26" t="s">
        <v>3181</v>
      </c>
      <c r="C88" s="26" t="s">
        <v>3182</v>
      </c>
      <c r="D88" s="26" t="s">
        <v>78</v>
      </c>
      <c r="E88" s="26" t="s">
        <v>19</v>
      </c>
      <c r="F88" s="26" t="s">
        <v>24</v>
      </c>
      <c r="G88" s="28" t="s">
        <v>25</v>
      </c>
      <c r="H88" s="26">
        <v>11</v>
      </c>
      <c r="I88" s="26"/>
      <c r="J88" s="29" t="s">
        <v>3183</v>
      </c>
      <c r="K88" s="1" t="str">
        <f t="shared" si="1"/>
        <v>telTom  (Pai: tomador,  Tipo: C, Obrig: N, Tam: 11)</v>
      </c>
    </row>
    <row r="89" spans="1:11">
      <c r="A89" s="29" t="s">
        <v>3184</v>
      </c>
      <c r="B89" s="39" t="s">
        <v>3185</v>
      </c>
      <c r="C89" s="26" t="s">
        <v>3186</v>
      </c>
      <c r="D89" s="26" t="s">
        <v>78</v>
      </c>
      <c r="E89" s="26" t="s">
        <v>19</v>
      </c>
      <c r="F89" s="30" t="s">
        <v>14</v>
      </c>
      <c r="G89" s="30" t="s">
        <v>15</v>
      </c>
      <c r="H89" s="26">
        <v>80</v>
      </c>
      <c r="I89" s="26"/>
      <c r="J89" s="29" t="s">
        <v>3187</v>
      </c>
      <c r="K89" s="1" t="str">
        <f t="shared" si="1"/>
        <v>emailTom  (Pai: tomador,  Tipo: C, Obrig: S, Tam: 80)</v>
      </c>
    </row>
    <row r="90" spans="1:11">
      <c r="A90" s="64" t="s">
        <v>2953</v>
      </c>
      <c r="B90" s="27" t="s">
        <v>80</v>
      </c>
      <c r="C90" s="27" t="s">
        <v>81</v>
      </c>
      <c r="D90" s="26" t="s">
        <v>78</v>
      </c>
      <c r="E90" s="27" t="s">
        <v>19</v>
      </c>
      <c r="F90" s="30" t="s">
        <v>24</v>
      </c>
      <c r="G90" s="30" t="s">
        <v>25</v>
      </c>
      <c r="H90" s="27">
        <v>100</v>
      </c>
      <c r="I90" s="27"/>
      <c r="J90" s="25" t="s">
        <v>82</v>
      </c>
      <c r="K90" s="1" t="str">
        <f t="shared" si="1"/>
        <v>nomeFantasiaTom  (Pai: tomador,  Tipo: C, Obrig: N, Tam: 100)</v>
      </c>
    </row>
    <row r="91" spans="1:11">
      <c r="A91" s="64" t="s">
        <v>2953</v>
      </c>
      <c r="B91" s="27" t="s">
        <v>83</v>
      </c>
      <c r="C91" s="27" t="s">
        <v>84</v>
      </c>
      <c r="D91" s="26" t="s">
        <v>78</v>
      </c>
      <c r="E91" s="27" t="s">
        <v>19</v>
      </c>
      <c r="F91" s="30" t="s">
        <v>24</v>
      </c>
      <c r="G91" s="30" t="s">
        <v>25</v>
      </c>
      <c r="H91" s="27">
        <v>20</v>
      </c>
      <c r="I91" s="27"/>
      <c r="J91" s="25" t="s">
        <v>85</v>
      </c>
      <c r="K91" s="1" t="str">
        <f t="shared" si="1"/>
        <v>cIETom  (Pai: tomador,  Tipo: C, Obrig: N, Tam: 20)</v>
      </c>
    </row>
    <row r="92" spans="1:11">
      <c r="A92" s="64" t="s">
        <v>2953</v>
      </c>
      <c r="B92" s="27" t="s">
        <v>86</v>
      </c>
      <c r="C92" s="27" t="s">
        <v>87</v>
      </c>
      <c r="D92" s="26" t="s">
        <v>78</v>
      </c>
      <c r="E92" s="27" t="s">
        <v>19</v>
      </c>
      <c r="F92" s="30" t="s">
        <v>24</v>
      </c>
      <c r="G92" s="30" t="s">
        <v>25</v>
      </c>
      <c r="H92" s="27">
        <v>15</v>
      </c>
      <c r="I92" s="27"/>
      <c r="J92" s="25" t="s">
        <v>88</v>
      </c>
      <c r="K92" s="1" t="str">
        <f t="shared" si="1"/>
        <v>cIMSubstituto  (Pai: tomador,  Tipo: C, Obrig: N, Tam: 15)</v>
      </c>
    </row>
    <row r="93" spans="1:11" ht="30">
      <c r="A93" s="54" t="s">
        <v>3188</v>
      </c>
      <c r="B93" s="218" t="s">
        <v>89</v>
      </c>
      <c r="C93" s="218" t="s">
        <v>90</v>
      </c>
      <c r="D93" s="8" t="s">
        <v>78</v>
      </c>
      <c r="E93" s="218" t="s">
        <v>24</v>
      </c>
      <c r="F93" s="217" t="s">
        <v>14</v>
      </c>
      <c r="G93" s="217" t="s">
        <v>15</v>
      </c>
      <c r="H93" s="218">
        <v>1</v>
      </c>
      <c r="I93" s="27"/>
      <c r="J93" s="25" t="s">
        <v>91</v>
      </c>
      <c r="K93" s="1" t="str">
        <f t="shared" si="1"/>
        <v>cSituacaoEspTom  (Pai: tomador,  Tipo: N, Obrig: S, Tam: 1)</v>
      </c>
    </row>
    <row r="94" spans="1:11" ht="45">
      <c r="A94" s="25" t="s">
        <v>3189</v>
      </c>
      <c r="B94" s="27" t="s">
        <v>3190</v>
      </c>
      <c r="C94" s="27" t="s">
        <v>3191</v>
      </c>
      <c r="D94" s="26" t="s">
        <v>78</v>
      </c>
      <c r="E94" s="27" t="s">
        <v>24</v>
      </c>
      <c r="F94" s="30" t="s">
        <v>14</v>
      </c>
      <c r="G94" s="30" t="s">
        <v>15</v>
      </c>
      <c r="H94" s="27">
        <v>2</v>
      </c>
      <c r="I94" s="27"/>
      <c r="J94" s="25" t="s">
        <v>35</v>
      </c>
      <c r="K94" s="1" t="str">
        <f t="shared" si="1"/>
        <v>cTomEstrangeiro  (Pai: tomador,  Tipo: N, Obrig: S, Tam: 2)</v>
      </c>
    </row>
    <row r="95" spans="1:11" ht="45">
      <c r="A95" s="64" t="s">
        <v>3192</v>
      </c>
      <c r="B95" s="27" t="s">
        <v>92</v>
      </c>
      <c r="C95" s="27" t="s">
        <v>93</v>
      </c>
      <c r="D95" s="26" t="s">
        <v>78</v>
      </c>
      <c r="E95" s="27" t="s">
        <v>24</v>
      </c>
      <c r="F95" s="30" t="s">
        <v>24</v>
      </c>
      <c r="G95" s="30" t="s">
        <v>25</v>
      </c>
      <c r="H95" s="27">
        <v>2</v>
      </c>
      <c r="I95" s="27"/>
      <c r="J95" s="25" t="s">
        <v>35</v>
      </c>
      <c r="K95" s="1" t="str">
        <f t="shared" si="1"/>
        <v>cTomNaoIdentificado  (Pai: tomador,  Tipo: N, Obrig: N, Tam: 2)</v>
      </c>
    </row>
    <row r="96" spans="1:11" ht="30">
      <c r="A96" s="64" t="s">
        <v>2953</v>
      </c>
      <c r="B96" s="27" t="s">
        <v>94</v>
      </c>
      <c r="C96" s="27" t="s">
        <v>95</v>
      </c>
      <c r="D96" s="26" t="s">
        <v>78</v>
      </c>
      <c r="E96" s="27" t="s">
        <v>19</v>
      </c>
      <c r="F96" s="30" t="s">
        <v>24</v>
      </c>
      <c r="G96" s="30" t="s">
        <v>25</v>
      </c>
      <c r="H96" s="27">
        <v>100</v>
      </c>
      <c r="I96" s="27"/>
      <c r="J96" s="25" t="s">
        <v>96</v>
      </c>
      <c r="K96" s="1" t="str">
        <f t="shared" si="1"/>
        <v>PontoReferenciaTom  (Pai: tomador,  Tipo: C, Obrig: N, Tam: 100)</v>
      </c>
    </row>
    <row r="97" spans="1:11" ht="30">
      <c r="A97" s="25" t="s">
        <v>3193</v>
      </c>
      <c r="B97" s="26" t="s">
        <v>3194</v>
      </c>
      <c r="C97" s="27" t="s">
        <v>148</v>
      </c>
      <c r="D97" s="26" t="s">
        <v>78</v>
      </c>
      <c r="E97" s="27" t="s">
        <v>24</v>
      </c>
      <c r="F97" s="30" t="s">
        <v>14</v>
      </c>
      <c r="G97" s="30" t="s">
        <v>15</v>
      </c>
      <c r="H97" s="27">
        <v>4</v>
      </c>
      <c r="I97" s="27"/>
      <c r="J97" s="25" t="s">
        <v>3195</v>
      </c>
      <c r="K97" s="1" t="str">
        <f t="shared" si="1"/>
        <v>cPais  (Pai: tomador,  Tipo: N, Obrig: S, Tam: 4)</v>
      </c>
    </row>
    <row r="98" spans="1:11">
      <c r="A98" s="25" t="s">
        <v>3196</v>
      </c>
      <c r="B98" s="26" t="s">
        <v>3197</v>
      </c>
      <c r="C98" s="27" t="s">
        <v>1576</v>
      </c>
      <c r="D98" s="26" t="s">
        <v>78</v>
      </c>
      <c r="E98" s="27" t="s">
        <v>19</v>
      </c>
      <c r="F98" s="30" t="s">
        <v>14</v>
      </c>
      <c r="G98" s="30" t="s">
        <v>15</v>
      </c>
      <c r="H98" s="27">
        <v>100</v>
      </c>
      <c r="I98" s="27"/>
      <c r="J98" s="25" t="s">
        <v>3198</v>
      </c>
      <c r="K98" s="1" t="str">
        <f t="shared" si="1"/>
        <v>dPais  (Pai: tomador,  Tipo: C, Obrig: S, Tam: 100)</v>
      </c>
    </row>
    <row r="99" spans="1:11">
      <c r="A99" s="25" t="s">
        <v>3193</v>
      </c>
      <c r="B99" s="26" t="s">
        <v>3199</v>
      </c>
      <c r="C99" s="27" t="s">
        <v>3200</v>
      </c>
      <c r="D99" s="26" t="s">
        <v>78</v>
      </c>
      <c r="E99" s="27" t="s">
        <v>19</v>
      </c>
      <c r="F99" s="30" t="s">
        <v>14</v>
      </c>
      <c r="G99" s="30" t="s">
        <v>15</v>
      </c>
      <c r="H99" s="27">
        <v>2</v>
      </c>
      <c r="I99" s="27"/>
      <c r="J99" s="25" t="s">
        <v>3201</v>
      </c>
      <c r="K99" s="1" t="str">
        <f t="shared" si="1"/>
        <v>cSiglaPais  (Pai: tomador,  Tipo: C, Obrig: S, Tam: 2)</v>
      </c>
    </row>
    <row r="100" spans="1:11" ht="30">
      <c r="A100" s="25" t="s">
        <v>3176</v>
      </c>
      <c r="B100" s="26" t="s">
        <v>3202</v>
      </c>
      <c r="C100" s="27" t="s">
        <v>3203</v>
      </c>
      <c r="D100" s="26" t="s">
        <v>78</v>
      </c>
      <c r="E100" s="27" t="s">
        <v>24</v>
      </c>
      <c r="F100" s="30" t="s">
        <v>24</v>
      </c>
      <c r="G100" s="30" t="s">
        <v>25</v>
      </c>
      <c r="H100" s="27">
        <v>3</v>
      </c>
      <c r="I100" s="27"/>
      <c r="J100" s="25" t="s">
        <v>3204</v>
      </c>
      <c r="K100" s="1" t="str">
        <f t="shared" si="1"/>
        <v>dddComercialTom  (Pai: tomador,  Tipo: N, Obrig: N, Tam: 3)</v>
      </c>
    </row>
    <row r="101" spans="1:11">
      <c r="A101" s="25" t="s">
        <v>3180</v>
      </c>
      <c r="B101" s="26" t="s">
        <v>3205</v>
      </c>
      <c r="C101" s="27" t="s">
        <v>3206</v>
      </c>
      <c r="D101" s="26" t="s">
        <v>78</v>
      </c>
      <c r="E101" s="27" t="s">
        <v>19</v>
      </c>
      <c r="F101" s="30" t="s">
        <v>24</v>
      </c>
      <c r="G101" s="30" t="s">
        <v>25</v>
      </c>
      <c r="H101" s="27">
        <v>11</v>
      </c>
      <c r="I101" s="27"/>
      <c r="J101" s="25" t="s">
        <v>3207</v>
      </c>
      <c r="K101" s="1" t="str">
        <f t="shared" si="1"/>
        <v>telComercialTom  (Pai: tomador,  Tipo: C, Obrig: N, Tam: 11)</v>
      </c>
    </row>
    <row r="102" spans="1:11">
      <c r="A102" s="64" t="s">
        <v>2953</v>
      </c>
      <c r="B102" s="26" t="s">
        <v>97</v>
      </c>
      <c r="C102" s="27" t="s">
        <v>98</v>
      </c>
      <c r="D102" s="26" t="s">
        <v>78</v>
      </c>
      <c r="E102" s="27" t="s">
        <v>24</v>
      </c>
      <c r="F102" s="30" t="s">
        <v>24</v>
      </c>
      <c r="G102" s="30" t="s">
        <v>25</v>
      </c>
      <c r="H102" s="27">
        <v>3</v>
      </c>
      <c r="I102" s="27"/>
      <c r="J102" s="25" t="s">
        <v>99</v>
      </c>
      <c r="K102" s="1" t="str">
        <f t="shared" si="1"/>
        <v>dddFaxTom  (Pai: tomador,  Tipo: N, Obrig: N, Tam: 3)</v>
      </c>
    </row>
    <row r="103" spans="1:11">
      <c r="A103" s="64" t="s">
        <v>2953</v>
      </c>
      <c r="B103" s="26" t="s">
        <v>100</v>
      </c>
      <c r="C103" s="27" t="s">
        <v>101</v>
      </c>
      <c r="D103" s="26" t="s">
        <v>78</v>
      </c>
      <c r="E103" s="27" t="s">
        <v>19</v>
      </c>
      <c r="F103" s="30" t="s">
        <v>24</v>
      </c>
      <c r="G103" s="30" t="s">
        <v>25</v>
      </c>
      <c r="H103" s="27">
        <v>11</v>
      </c>
      <c r="I103" s="27"/>
      <c r="J103" s="25" t="s">
        <v>102</v>
      </c>
      <c r="K103" s="1" t="str">
        <f t="shared" si="1"/>
        <v>telFaxTom  (Pai: tomador,  Tipo: C, Obrig: N, Tam: 11)</v>
      </c>
    </row>
    <row r="104" spans="1:11" ht="16.5">
      <c r="A104" s="18"/>
      <c r="B104" s="16" t="s">
        <v>3208</v>
      </c>
      <c r="C104" s="16" t="s">
        <v>3209</v>
      </c>
      <c r="D104" s="16" t="s">
        <v>13</v>
      </c>
      <c r="E104" s="16" t="s">
        <v>3210</v>
      </c>
      <c r="F104" s="16" t="s">
        <v>24</v>
      </c>
      <c r="G104" s="17" t="s">
        <v>25</v>
      </c>
      <c r="H104" s="16"/>
      <c r="I104" s="16"/>
      <c r="J104" s="18" t="s">
        <v>16</v>
      </c>
      <c r="K104" s="1" t="str">
        <f t="shared" si="1"/>
        <v>interServico  (Pai: RPS,  Tipo: Intermediário Serviço, Obrig: N, Tam: )</v>
      </c>
    </row>
    <row r="105" spans="1:11" ht="60">
      <c r="A105" s="45" t="s">
        <v>3211</v>
      </c>
      <c r="B105" s="26" t="s">
        <v>3212</v>
      </c>
      <c r="C105" s="26" t="s">
        <v>3213</v>
      </c>
      <c r="D105" s="26" t="s">
        <v>3209</v>
      </c>
      <c r="E105" s="26" t="s">
        <v>19</v>
      </c>
      <c r="F105" s="26" t="s">
        <v>14</v>
      </c>
      <c r="G105" s="28" t="s">
        <v>15</v>
      </c>
      <c r="H105" s="26">
        <v>11</v>
      </c>
      <c r="I105" s="26"/>
      <c r="J105" s="45" t="s">
        <v>3214</v>
      </c>
      <c r="K105" s="1" t="str">
        <f t="shared" si="1"/>
        <v>cpfInt  (Pai: interServico,  Tipo: C, Obrig: S, Tam: 11)</v>
      </c>
    </row>
    <row r="106" spans="1:11" ht="45">
      <c r="A106" s="45" t="s">
        <v>3211</v>
      </c>
      <c r="B106" s="26" t="s">
        <v>3215</v>
      </c>
      <c r="C106" s="26" t="s">
        <v>3216</v>
      </c>
      <c r="D106" s="26" t="s">
        <v>3209</v>
      </c>
      <c r="E106" s="26" t="s">
        <v>19</v>
      </c>
      <c r="F106" s="26" t="s">
        <v>14</v>
      </c>
      <c r="G106" s="28" t="s">
        <v>15</v>
      </c>
      <c r="H106" s="26">
        <v>14</v>
      </c>
      <c r="I106" s="26"/>
      <c r="J106" s="45" t="s">
        <v>3217</v>
      </c>
      <c r="K106" s="1" t="str">
        <f t="shared" si="1"/>
        <v>cnpjInt  (Pai: interServico,  Tipo: C, Obrig: S, Tam: 14)</v>
      </c>
    </row>
    <row r="107" spans="1:11" s="19" customFormat="1">
      <c r="A107" s="29" t="s">
        <v>3218</v>
      </c>
      <c r="B107" s="26" t="s">
        <v>3219</v>
      </c>
      <c r="C107" s="26" t="s">
        <v>3220</v>
      </c>
      <c r="D107" s="26" t="s">
        <v>3209</v>
      </c>
      <c r="E107" s="26" t="s">
        <v>19</v>
      </c>
      <c r="F107" s="26" t="s">
        <v>24</v>
      </c>
      <c r="G107" s="28" t="s">
        <v>25</v>
      </c>
      <c r="H107" s="26">
        <v>15</v>
      </c>
      <c r="I107" s="26"/>
      <c r="J107" s="29" t="s">
        <v>3221</v>
      </c>
      <c r="K107" s="1" t="str">
        <f t="shared" si="1"/>
        <v>inMunInt  (Pai: interServico,  Tipo: C, Obrig: N, Tam: 15)</v>
      </c>
    </row>
    <row r="108" spans="1:11">
      <c r="A108" s="29" t="s">
        <v>3222</v>
      </c>
      <c r="B108" s="26" t="s">
        <v>3223</v>
      </c>
      <c r="C108" s="26" t="s">
        <v>3224</v>
      </c>
      <c r="D108" s="26" t="s">
        <v>3209</v>
      </c>
      <c r="E108" s="26" t="s">
        <v>19</v>
      </c>
      <c r="F108" s="30" t="s">
        <v>14</v>
      </c>
      <c r="G108" s="30" t="s">
        <v>15</v>
      </c>
      <c r="H108" s="26">
        <v>115</v>
      </c>
      <c r="I108" s="26"/>
      <c r="J108" s="29" t="s">
        <v>3225</v>
      </c>
      <c r="K108" s="1" t="str">
        <f t="shared" si="1"/>
        <v>rSocialInt  (Pai: interServico,  Tipo: C, Obrig: S, Tam: 115)</v>
      </c>
    </row>
    <row r="109" spans="1:11" ht="16.5">
      <c r="A109" s="18"/>
      <c r="B109" s="16" t="s">
        <v>103</v>
      </c>
      <c r="C109" s="16" t="s">
        <v>104</v>
      </c>
      <c r="D109" s="16" t="s">
        <v>13</v>
      </c>
      <c r="E109" s="16" t="s">
        <v>105</v>
      </c>
      <c r="F109" s="16" t="s">
        <v>24</v>
      </c>
      <c r="G109" s="17" t="s">
        <v>25</v>
      </c>
      <c r="H109" s="16"/>
      <c r="I109" s="16"/>
      <c r="J109" s="18" t="s">
        <v>16</v>
      </c>
      <c r="K109" s="1" t="str">
        <f t="shared" si="1"/>
        <v>constCivil  (Pai: RPS,  Tipo: Construção Civil, Obrig: N, Tam: )</v>
      </c>
    </row>
    <row r="110" spans="1:11" s="19" customFormat="1">
      <c r="A110" s="29" t="s">
        <v>3226</v>
      </c>
      <c r="B110" s="26" t="s">
        <v>3227</v>
      </c>
      <c r="C110" s="26" t="s">
        <v>3228</v>
      </c>
      <c r="D110" s="26" t="s">
        <v>104</v>
      </c>
      <c r="E110" s="26" t="s">
        <v>19</v>
      </c>
      <c r="F110" s="26" t="s">
        <v>14</v>
      </c>
      <c r="G110" s="28" t="s">
        <v>15</v>
      </c>
      <c r="H110" s="26">
        <v>15</v>
      </c>
      <c r="I110" s="26"/>
      <c r="J110" s="29" t="s">
        <v>3229</v>
      </c>
      <c r="K110" s="1" t="str">
        <f t="shared" si="1"/>
        <v>cdObra  (Pai: constCivil,  Tipo: C, Obrig: S, Tam: 15)</v>
      </c>
    </row>
    <row r="111" spans="1:11">
      <c r="A111" s="29" t="s">
        <v>3230</v>
      </c>
      <c r="B111" s="26" t="s">
        <v>3231</v>
      </c>
      <c r="C111" s="26" t="s">
        <v>3232</v>
      </c>
      <c r="D111" s="26" t="s">
        <v>104</v>
      </c>
      <c r="E111" s="26" t="s">
        <v>19</v>
      </c>
      <c r="F111" s="26" t="s">
        <v>14</v>
      </c>
      <c r="G111" s="28" t="s">
        <v>15</v>
      </c>
      <c r="H111" s="26">
        <v>15</v>
      </c>
      <c r="I111" s="26"/>
      <c r="J111" s="29" t="s">
        <v>3233</v>
      </c>
      <c r="K111" s="1" t="str">
        <f t="shared" si="1"/>
        <v>cdArt  (Pai: constCivil,  Tipo: C, Obrig: S, Tam: 15)</v>
      </c>
    </row>
    <row r="112" spans="1:11">
      <c r="A112" s="64" t="s">
        <v>2953</v>
      </c>
      <c r="B112" s="27" t="s">
        <v>106</v>
      </c>
      <c r="C112" s="27" t="s">
        <v>107</v>
      </c>
      <c r="D112" s="26" t="s">
        <v>104</v>
      </c>
      <c r="E112" s="27" t="s">
        <v>24</v>
      </c>
      <c r="F112" s="30" t="s">
        <v>24</v>
      </c>
      <c r="G112" s="30" t="s">
        <v>25</v>
      </c>
      <c r="H112" s="27">
        <v>15</v>
      </c>
      <c r="I112" s="27">
        <v>4</v>
      </c>
      <c r="J112" s="25"/>
      <c r="K112" s="1" t="str">
        <f t="shared" si="1"/>
        <v>alDedConstCivil  (Pai: constCivil,  Tipo: N, Obrig: N, Tam: 15)</v>
      </c>
    </row>
    <row r="113" spans="1:11" ht="75">
      <c r="A113" s="240" t="s">
        <v>3234</v>
      </c>
      <c r="B113" s="218" t="s">
        <v>108</v>
      </c>
      <c r="C113" s="218" t="s">
        <v>109</v>
      </c>
      <c r="D113" s="8" t="s">
        <v>104</v>
      </c>
      <c r="E113" s="218" t="s">
        <v>19</v>
      </c>
      <c r="F113" s="217" t="s">
        <v>14</v>
      </c>
      <c r="G113" s="217" t="s">
        <v>15</v>
      </c>
      <c r="H113" s="218">
        <v>15</v>
      </c>
      <c r="I113" s="218"/>
      <c r="J113" s="219" t="s">
        <v>110</v>
      </c>
      <c r="K113" s="1" t="str">
        <f t="shared" si="1"/>
        <v>servPrestViaPublica  (Pai: constCivil,  Tipo: C, Obrig: S, Tam: 15)</v>
      </c>
    </row>
    <row r="114" spans="1:11" ht="30">
      <c r="A114" s="54" t="s">
        <v>3235</v>
      </c>
      <c r="B114" s="218" t="s">
        <v>111</v>
      </c>
      <c r="C114" s="218" t="s">
        <v>112</v>
      </c>
      <c r="D114" s="8" t="s">
        <v>104</v>
      </c>
      <c r="E114" s="218" t="s">
        <v>24</v>
      </c>
      <c r="F114" s="217" t="s">
        <v>14</v>
      </c>
      <c r="G114" s="217" t="s">
        <v>15</v>
      </c>
      <c r="H114" s="218">
        <v>1</v>
      </c>
      <c r="I114" s="218"/>
      <c r="J114" s="219" t="s">
        <v>113</v>
      </c>
      <c r="K114" s="1" t="str">
        <f t="shared" si="1"/>
        <v>tpEmpreitada  (Pai: constCivil,  Tipo: N, Obrig: S, Tam: 1)</v>
      </c>
    </row>
    <row r="115" spans="1:11" ht="16.5">
      <c r="A115" s="18"/>
      <c r="B115" s="16" t="s">
        <v>3236</v>
      </c>
      <c r="C115" s="16" t="s">
        <v>1373</v>
      </c>
      <c r="D115" s="16" t="s">
        <v>13</v>
      </c>
      <c r="E115" s="16" t="s">
        <v>3237</v>
      </c>
      <c r="F115" s="16" t="s">
        <v>25</v>
      </c>
      <c r="G115" s="17">
        <v>2</v>
      </c>
      <c r="H115" s="16"/>
      <c r="I115" s="16"/>
      <c r="J115" s="18"/>
      <c r="K115" s="1" t="str">
        <f t="shared" si="1"/>
        <v>deducao  (Pai: RPS,  Tipo: Dedução, Obrig: 0-1, Tam: )</v>
      </c>
    </row>
    <row r="116" spans="1:11" ht="45">
      <c r="A116" s="29" t="s">
        <v>3238</v>
      </c>
      <c r="B116" s="26" t="s">
        <v>3239</v>
      </c>
      <c r="C116" s="26" t="s">
        <v>3240</v>
      </c>
      <c r="D116" s="26" t="s">
        <v>1373</v>
      </c>
      <c r="E116" s="26" t="s">
        <v>19</v>
      </c>
      <c r="F116" s="26" t="s">
        <v>14</v>
      </c>
      <c r="G116" s="28" t="s">
        <v>15</v>
      </c>
      <c r="H116" s="26">
        <v>3</v>
      </c>
      <c r="I116" s="26"/>
      <c r="J116" s="29" t="s">
        <v>3241</v>
      </c>
      <c r="K116" s="1" t="str">
        <f t="shared" si="1"/>
        <v>ded  (Pai: deducao,  Tipo: C, Obrig: S, Tam: 3)</v>
      </c>
    </row>
    <row r="117" spans="1:11" ht="90">
      <c r="A117" s="29" t="s">
        <v>3242</v>
      </c>
      <c r="B117" s="8" t="s">
        <v>3243</v>
      </c>
      <c r="C117" s="26" t="s">
        <v>3244</v>
      </c>
      <c r="D117" s="26" t="s">
        <v>1373</v>
      </c>
      <c r="E117" s="26" t="s">
        <v>19</v>
      </c>
      <c r="F117" s="26" t="s">
        <v>14</v>
      </c>
      <c r="G117" s="28" t="s">
        <v>15</v>
      </c>
      <c r="H117" s="26">
        <v>3</v>
      </c>
      <c r="I117" s="26"/>
      <c r="J117" s="29" t="s">
        <v>3245</v>
      </c>
      <c r="K117" s="1" t="str">
        <f t="shared" si="1"/>
        <v>tpDed  (Pai: deducao,  Tipo: C, Obrig: S, Tam: 3)</v>
      </c>
    </row>
    <row r="118" spans="1:11" ht="15" customHeight="1">
      <c r="A118" s="45" t="s">
        <v>3246</v>
      </c>
      <c r="B118" s="8" t="s">
        <v>3247</v>
      </c>
      <c r="C118" s="26" t="s">
        <v>3248</v>
      </c>
      <c r="D118" s="26" t="s">
        <v>1373</v>
      </c>
      <c r="E118" s="26" t="s">
        <v>19</v>
      </c>
      <c r="F118" s="30" t="s">
        <v>24</v>
      </c>
      <c r="G118" s="27" t="s">
        <v>25</v>
      </c>
      <c r="H118" s="26">
        <v>11</v>
      </c>
      <c r="I118" s="26"/>
      <c r="J118" s="45" t="s">
        <v>3249</v>
      </c>
      <c r="K118" s="1" t="str">
        <f t="shared" si="1"/>
        <v>cpfRef  (Pai: deducao,  Tipo: C, Obrig: N, Tam: 11)</v>
      </c>
    </row>
    <row r="119" spans="1:11" ht="15" customHeight="1">
      <c r="A119" s="46" t="s">
        <v>3246</v>
      </c>
      <c r="B119" s="8" t="s">
        <v>3250</v>
      </c>
      <c r="C119" s="26" t="s">
        <v>3251</v>
      </c>
      <c r="D119" s="26" t="s">
        <v>1373</v>
      </c>
      <c r="E119" s="26" t="s">
        <v>19</v>
      </c>
      <c r="F119" s="30" t="s">
        <v>24</v>
      </c>
      <c r="G119" s="27" t="s">
        <v>25</v>
      </c>
      <c r="H119" s="26">
        <v>14</v>
      </c>
      <c r="I119" s="26"/>
      <c r="J119" s="46"/>
      <c r="K119" s="1" t="str">
        <f t="shared" si="1"/>
        <v>cnpjRef  (Pai: deducao,  Tipo: C, Obrig: N, Tam: 14)</v>
      </c>
    </row>
    <row r="120" spans="1:11">
      <c r="A120" s="29" t="s">
        <v>3252</v>
      </c>
      <c r="B120" s="8" t="s">
        <v>3253</v>
      </c>
      <c r="C120" s="26" t="s">
        <v>3254</v>
      </c>
      <c r="D120" s="26" t="s">
        <v>1373</v>
      </c>
      <c r="E120" s="26" t="s">
        <v>24</v>
      </c>
      <c r="F120" s="30" t="s">
        <v>24</v>
      </c>
      <c r="G120" s="27" t="s">
        <v>25</v>
      </c>
      <c r="H120" s="26">
        <v>10</v>
      </c>
      <c r="I120" s="26"/>
      <c r="J120" s="29" t="s">
        <v>3255</v>
      </c>
      <c r="K120" s="1" t="str">
        <f t="shared" si="1"/>
        <v>nNfRef  (Pai: deducao,  Tipo: N, Obrig: N, Tam: 10)</v>
      </c>
    </row>
    <row r="121" spans="1:11">
      <c r="A121" s="29" t="s">
        <v>3256</v>
      </c>
      <c r="B121" s="8" t="s">
        <v>3257</v>
      </c>
      <c r="C121" s="26" t="s">
        <v>3258</v>
      </c>
      <c r="D121" s="26" t="s">
        <v>1373</v>
      </c>
      <c r="E121" s="26" t="s">
        <v>24</v>
      </c>
      <c r="F121" s="30" t="s">
        <v>24</v>
      </c>
      <c r="G121" s="27" t="s">
        <v>25</v>
      </c>
      <c r="H121" s="26">
        <v>15</v>
      </c>
      <c r="I121" s="26">
        <v>2</v>
      </c>
      <c r="J121" s="29" t="s">
        <v>3259</v>
      </c>
      <c r="K121" s="1" t="str">
        <f t="shared" si="1"/>
        <v>vlTtRef  (Pai: deducao,  Tipo: N, Obrig: N, Tam: 15)</v>
      </c>
    </row>
    <row r="122" spans="1:11" s="19" customFormat="1">
      <c r="A122" s="29" t="s">
        <v>3260</v>
      </c>
      <c r="B122" s="8" t="s">
        <v>3261</v>
      </c>
      <c r="C122" s="26" t="s">
        <v>3262</v>
      </c>
      <c r="D122" s="26" t="s">
        <v>1373</v>
      </c>
      <c r="E122" s="26" t="s">
        <v>24</v>
      </c>
      <c r="F122" s="26" t="s">
        <v>14</v>
      </c>
      <c r="G122" s="28" t="s">
        <v>15</v>
      </c>
      <c r="H122" s="26">
        <v>15</v>
      </c>
      <c r="I122" s="26">
        <v>2</v>
      </c>
      <c r="J122" s="29" t="s">
        <v>3263</v>
      </c>
      <c r="K122" s="1" t="str">
        <f t="shared" si="1"/>
        <v>perCref  (Pai: deducao,  Tipo: N, Obrig: S, Tam: 15)</v>
      </c>
    </row>
    <row r="123" spans="1:11">
      <c r="A123" s="29" t="s">
        <v>3264</v>
      </c>
      <c r="B123" s="8" t="s">
        <v>3265</v>
      </c>
      <c r="C123" s="26" t="s">
        <v>3039</v>
      </c>
      <c r="D123" s="26" t="s">
        <v>1373</v>
      </c>
      <c r="E123" s="26" t="s">
        <v>24</v>
      </c>
      <c r="F123" s="26" t="s">
        <v>14</v>
      </c>
      <c r="G123" s="28" t="s">
        <v>15</v>
      </c>
      <c r="H123" s="26">
        <v>15</v>
      </c>
      <c r="I123" s="26">
        <v>2</v>
      </c>
      <c r="J123" s="29" t="s">
        <v>3266</v>
      </c>
      <c r="K123" s="1" t="str">
        <f t="shared" si="1"/>
        <v>vlDed  (Pai: deducao,  Tipo: N, Obrig: S, Tam: 15)</v>
      </c>
    </row>
    <row r="124" spans="1:11" ht="16.5">
      <c r="A124" s="18"/>
      <c r="B124" s="16" t="s">
        <v>114</v>
      </c>
      <c r="C124" s="16" t="s">
        <v>115</v>
      </c>
      <c r="D124" s="16" t="s">
        <v>13</v>
      </c>
      <c r="E124" s="16" t="s">
        <v>116</v>
      </c>
      <c r="F124" s="16" t="s">
        <v>14</v>
      </c>
      <c r="G124" s="17" t="s">
        <v>15</v>
      </c>
      <c r="H124" s="16"/>
      <c r="I124" s="16"/>
      <c r="J124" s="18" t="s">
        <v>16</v>
      </c>
      <c r="K124" s="1" t="str">
        <f t="shared" si="1"/>
        <v>servico  (Pai: RPS,  Tipo: Serviços, Obrig: S, Tam: )</v>
      </c>
    </row>
    <row r="125" spans="1:11">
      <c r="A125" s="29" t="s">
        <v>3267</v>
      </c>
      <c r="B125" s="8" t="s">
        <v>3268</v>
      </c>
      <c r="C125" s="26" t="s">
        <v>3269</v>
      </c>
      <c r="D125" s="26" t="s">
        <v>115</v>
      </c>
      <c r="E125" s="26" t="s">
        <v>24</v>
      </c>
      <c r="F125" s="26" t="s">
        <v>14</v>
      </c>
      <c r="G125" s="28" t="s">
        <v>15</v>
      </c>
      <c r="H125" s="26">
        <v>15</v>
      </c>
      <c r="I125" s="26">
        <v>2</v>
      </c>
      <c r="J125" s="29" t="s">
        <v>3270</v>
      </c>
      <c r="K125" s="1" t="str">
        <f t="shared" si="1"/>
        <v>vlServicos  (Pai: servico,  Tipo: N, Obrig: S, Tam: 15)</v>
      </c>
    </row>
    <row r="126" spans="1:11" ht="60">
      <c r="A126" s="33" t="s">
        <v>3264</v>
      </c>
      <c r="B126" s="8" t="s">
        <v>117</v>
      </c>
      <c r="C126" s="26" t="s">
        <v>118</v>
      </c>
      <c r="D126" s="26" t="s">
        <v>115</v>
      </c>
      <c r="E126" s="26" t="s">
        <v>24</v>
      </c>
      <c r="F126" s="30" t="s">
        <v>14</v>
      </c>
      <c r="G126" s="27" t="s">
        <v>15</v>
      </c>
      <c r="H126" s="26">
        <v>15</v>
      </c>
      <c r="I126" s="26">
        <v>2</v>
      </c>
      <c r="J126" s="33" t="s">
        <v>119</v>
      </c>
      <c r="K126" s="1" t="str">
        <f t="shared" si="1"/>
        <v>vlDeducoes  (Pai: servico,  Tipo: N, Obrig: S, Tam: 15)</v>
      </c>
    </row>
    <row r="127" spans="1:11">
      <c r="A127" s="25" t="s">
        <v>3271</v>
      </c>
      <c r="B127" s="8" t="s">
        <v>3272</v>
      </c>
      <c r="C127" s="26" t="s">
        <v>3273</v>
      </c>
      <c r="D127" s="26" t="s">
        <v>115</v>
      </c>
      <c r="E127" s="26" t="s">
        <v>24</v>
      </c>
      <c r="F127" s="30" t="s">
        <v>14</v>
      </c>
      <c r="G127" s="27" t="s">
        <v>15</v>
      </c>
      <c r="H127" s="26">
        <v>15</v>
      </c>
      <c r="I127" s="26">
        <v>2</v>
      </c>
      <c r="J127" s="25" t="s">
        <v>3274</v>
      </c>
      <c r="K127" s="1" t="str">
        <f t="shared" si="1"/>
        <v>vlPIS  (Pai: servico,  Tipo: N, Obrig: S, Tam: 15)</v>
      </c>
    </row>
    <row r="128" spans="1:11">
      <c r="A128" s="25" t="s">
        <v>3275</v>
      </c>
      <c r="B128" s="8" t="s">
        <v>3276</v>
      </c>
      <c r="C128" s="26" t="s">
        <v>3277</v>
      </c>
      <c r="D128" s="26" t="s">
        <v>115</v>
      </c>
      <c r="E128" s="26" t="s">
        <v>24</v>
      </c>
      <c r="F128" s="30" t="s">
        <v>14</v>
      </c>
      <c r="G128" s="27" t="s">
        <v>15</v>
      </c>
      <c r="H128" s="26">
        <v>15</v>
      </c>
      <c r="I128" s="26">
        <v>2</v>
      </c>
      <c r="J128" s="25" t="s">
        <v>3278</v>
      </c>
      <c r="K128" s="1" t="str">
        <f t="shared" si="1"/>
        <v>vlCOFINS  (Pai: servico,  Tipo: N, Obrig: S, Tam: 15)</v>
      </c>
    </row>
    <row r="129" spans="1:11">
      <c r="A129" s="25" t="s">
        <v>3279</v>
      </c>
      <c r="B129" s="8" t="s">
        <v>3280</v>
      </c>
      <c r="C129" s="26" t="s">
        <v>3281</v>
      </c>
      <c r="D129" s="26" t="s">
        <v>115</v>
      </c>
      <c r="E129" s="26" t="s">
        <v>24</v>
      </c>
      <c r="F129" s="30" t="s">
        <v>14</v>
      </c>
      <c r="G129" s="27" t="s">
        <v>15</v>
      </c>
      <c r="H129" s="26">
        <v>15</v>
      </c>
      <c r="I129" s="26">
        <v>2</v>
      </c>
      <c r="J129" s="25" t="s">
        <v>3282</v>
      </c>
      <c r="K129" s="1" t="str">
        <f t="shared" si="1"/>
        <v>vlINSS  (Pai: servico,  Tipo: N, Obrig: S, Tam: 15)</v>
      </c>
    </row>
    <row r="130" spans="1:11">
      <c r="A130" s="25" t="s">
        <v>3283</v>
      </c>
      <c r="B130" s="8" t="s">
        <v>3284</v>
      </c>
      <c r="C130" s="26" t="s">
        <v>3285</v>
      </c>
      <c r="D130" s="26" t="s">
        <v>115</v>
      </c>
      <c r="E130" s="26" t="s">
        <v>24</v>
      </c>
      <c r="F130" s="30" t="s">
        <v>14</v>
      </c>
      <c r="G130" s="27" t="s">
        <v>15</v>
      </c>
      <c r="H130" s="26">
        <v>15</v>
      </c>
      <c r="I130" s="26">
        <v>2</v>
      </c>
      <c r="J130" s="25" t="s">
        <v>3286</v>
      </c>
      <c r="K130" s="1" t="str">
        <f t="shared" si="1"/>
        <v>vlIR  (Pai: servico,  Tipo: N, Obrig: S, Tam: 15)</v>
      </c>
    </row>
    <row r="131" spans="1:11">
      <c r="A131" s="25" t="s">
        <v>3287</v>
      </c>
      <c r="B131" s="8" t="s">
        <v>3288</v>
      </c>
      <c r="C131" s="26" t="s">
        <v>3289</v>
      </c>
      <c r="D131" s="26" t="s">
        <v>115</v>
      </c>
      <c r="E131" s="26" t="s">
        <v>24</v>
      </c>
      <c r="F131" s="30" t="s">
        <v>14</v>
      </c>
      <c r="G131" s="27" t="s">
        <v>15</v>
      </c>
      <c r="H131" s="26">
        <v>15</v>
      </c>
      <c r="I131" s="26">
        <v>2</v>
      </c>
      <c r="J131" s="25" t="s">
        <v>3290</v>
      </c>
      <c r="K131" s="1" t="str">
        <f t="shared" si="1"/>
        <v>vlCSLL  (Pai: servico,  Tipo: N, Obrig: S, Tam: 15)</v>
      </c>
    </row>
    <row r="132" spans="1:11" ht="45">
      <c r="A132" s="54" t="s">
        <v>3291</v>
      </c>
      <c r="B132" s="8" t="s">
        <v>120</v>
      </c>
      <c r="C132" s="8" t="s">
        <v>121</v>
      </c>
      <c r="D132" s="8" t="s">
        <v>115</v>
      </c>
      <c r="E132" s="8" t="s">
        <v>24</v>
      </c>
      <c r="F132" s="217" t="s">
        <v>14</v>
      </c>
      <c r="G132" s="218" t="s">
        <v>15</v>
      </c>
      <c r="H132" s="8">
        <v>1</v>
      </c>
      <c r="I132" s="8"/>
      <c r="J132" s="219" t="s">
        <v>122</v>
      </c>
      <c r="K132" s="1" t="str">
        <f t="shared" si="1"/>
        <v>issRet  (Pai: servico,  Tipo: N, Obrig: S, Tam: 1)</v>
      </c>
    </row>
    <row r="133" spans="1:11">
      <c r="A133" s="219" t="s">
        <v>3292</v>
      </c>
      <c r="B133" s="8" t="s">
        <v>3293</v>
      </c>
      <c r="C133" s="8" t="s">
        <v>3059</v>
      </c>
      <c r="D133" s="8" t="s">
        <v>115</v>
      </c>
      <c r="E133" s="8" t="s">
        <v>24</v>
      </c>
      <c r="F133" s="217" t="s">
        <v>14</v>
      </c>
      <c r="G133" s="218" t="s">
        <v>15</v>
      </c>
      <c r="H133" s="8">
        <v>15</v>
      </c>
      <c r="I133" s="8">
        <v>2</v>
      </c>
      <c r="J133" s="219" t="s">
        <v>3294</v>
      </c>
      <c r="K133" s="1" t="str">
        <f t="shared" ref="K133:K178" si="2">CONCATENATE(C133,"  (Pai: ",D133,",  Tipo: ",E133,", Obrig: ",F133,", Tam: ",H133,")")</f>
        <v>vlISS  (Pai: servico,  Tipo: N, Obrig: S, Tam: 15)</v>
      </c>
    </row>
    <row r="134" spans="1:11">
      <c r="A134" s="219" t="s">
        <v>3295</v>
      </c>
      <c r="B134" s="8" t="s">
        <v>3296</v>
      </c>
      <c r="C134" s="8" t="s">
        <v>3043</v>
      </c>
      <c r="D134" s="8" t="s">
        <v>115</v>
      </c>
      <c r="E134" s="8" t="s">
        <v>24</v>
      </c>
      <c r="F134" s="217" t="s">
        <v>14</v>
      </c>
      <c r="G134" s="218" t="s">
        <v>15</v>
      </c>
      <c r="H134" s="8">
        <v>15</v>
      </c>
      <c r="I134" s="8">
        <v>2</v>
      </c>
      <c r="J134" s="219" t="s">
        <v>3297</v>
      </c>
      <c r="K134" s="1" t="str">
        <f t="shared" si="2"/>
        <v>vlISSRet  (Pai: servico,  Tipo: N, Obrig: S, Tam: 15)</v>
      </c>
    </row>
    <row r="135" spans="1:11">
      <c r="A135" s="219" t="s">
        <v>3298</v>
      </c>
      <c r="B135" s="8" t="s">
        <v>3299</v>
      </c>
      <c r="C135" s="8" t="s">
        <v>3300</v>
      </c>
      <c r="D135" s="8" t="s">
        <v>115</v>
      </c>
      <c r="E135" s="8" t="s">
        <v>24</v>
      </c>
      <c r="F135" s="217" t="s">
        <v>14</v>
      </c>
      <c r="G135" s="218" t="s">
        <v>15</v>
      </c>
      <c r="H135" s="8">
        <v>15</v>
      </c>
      <c r="I135" s="8">
        <v>2</v>
      </c>
      <c r="J135" s="219" t="s">
        <v>3301</v>
      </c>
      <c r="K135" s="1" t="str">
        <f t="shared" si="2"/>
        <v>outrasRet  (Pai: servico,  Tipo: N, Obrig: S, Tam: 15)</v>
      </c>
    </row>
    <row r="136" spans="1:11" ht="30">
      <c r="A136" s="54" t="s">
        <v>3302</v>
      </c>
      <c r="B136" s="8" t="s">
        <v>123</v>
      </c>
      <c r="C136" s="8" t="s">
        <v>124</v>
      </c>
      <c r="D136" s="8" t="s">
        <v>115</v>
      </c>
      <c r="E136" s="8" t="s">
        <v>24</v>
      </c>
      <c r="F136" s="217" t="s">
        <v>14</v>
      </c>
      <c r="G136" s="218" t="s">
        <v>15</v>
      </c>
      <c r="H136" s="8">
        <v>15</v>
      </c>
      <c r="I136" s="8">
        <v>2</v>
      </c>
      <c r="J136" s="219" t="s">
        <v>125</v>
      </c>
      <c r="K136" s="1" t="str">
        <f t="shared" si="2"/>
        <v>baseCalculo  (Pai: servico,  Tipo: N, Obrig: S, Tam: 15)</v>
      </c>
    </row>
    <row r="137" spans="1:11" ht="45">
      <c r="A137" s="241" t="s">
        <v>3303</v>
      </c>
      <c r="B137" s="8" t="s">
        <v>126</v>
      </c>
      <c r="C137" s="8" t="s">
        <v>127</v>
      </c>
      <c r="D137" s="8" t="s">
        <v>115</v>
      </c>
      <c r="E137" s="8" t="s">
        <v>24</v>
      </c>
      <c r="F137" s="217" t="s">
        <v>14</v>
      </c>
      <c r="G137" s="218" t="s">
        <v>15</v>
      </c>
      <c r="H137" s="8">
        <v>15</v>
      </c>
      <c r="I137" s="8">
        <v>2</v>
      </c>
      <c r="J137" s="220" t="s">
        <v>128</v>
      </c>
      <c r="K137" s="1" t="str">
        <f t="shared" si="2"/>
        <v>vliquiNFSe  (Pai: servico,  Tipo: N, Obrig: S, Tam: 15)</v>
      </c>
    </row>
    <row r="138" spans="1:11">
      <c r="A138" s="10" t="s">
        <v>3304</v>
      </c>
      <c r="B138" s="8" t="s">
        <v>3305</v>
      </c>
      <c r="C138" s="8" t="s">
        <v>3306</v>
      </c>
      <c r="D138" s="8" t="s">
        <v>115</v>
      </c>
      <c r="E138" s="8" t="s">
        <v>24</v>
      </c>
      <c r="F138" s="217" t="s">
        <v>14</v>
      </c>
      <c r="G138" s="218" t="s">
        <v>15</v>
      </c>
      <c r="H138" s="8">
        <v>15</v>
      </c>
      <c r="I138" s="8">
        <v>2</v>
      </c>
      <c r="J138" s="10" t="s">
        <v>3307</v>
      </c>
      <c r="K138" s="1" t="str">
        <f t="shared" si="2"/>
        <v>desIncond  (Pai: servico,  Tipo: N, Obrig: S, Tam: 15)</v>
      </c>
    </row>
    <row r="139" spans="1:11">
      <c r="A139" s="10" t="s">
        <v>3308</v>
      </c>
      <c r="B139" s="8" t="s">
        <v>3309</v>
      </c>
      <c r="C139" s="8" t="s">
        <v>3310</v>
      </c>
      <c r="D139" s="8" t="s">
        <v>115</v>
      </c>
      <c r="E139" s="8" t="s">
        <v>24</v>
      </c>
      <c r="F139" s="217" t="s">
        <v>14</v>
      </c>
      <c r="G139" s="218" t="s">
        <v>15</v>
      </c>
      <c r="H139" s="8">
        <v>15</v>
      </c>
      <c r="I139" s="8">
        <v>2</v>
      </c>
      <c r="J139" s="10" t="s">
        <v>3311</v>
      </c>
      <c r="K139" s="1" t="str">
        <f t="shared" si="2"/>
        <v>desCond  (Pai: servico,  Tipo: N, Obrig: S, Tam: 15)</v>
      </c>
    </row>
    <row r="140" spans="1:11">
      <c r="A140" s="241" t="s">
        <v>3312</v>
      </c>
      <c r="B140" s="8" t="s">
        <v>3313</v>
      </c>
      <c r="C140" s="8" t="s">
        <v>3314</v>
      </c>
      <c r="D140" s="8" t="s">
        <v>115</v>
      </c>
      <c r="E140" s="8" t="s">
        <v>19</v>
      </c>
      <c r="F140" s="8" t="s">
        <v>14</v>
      </c>
      <c r="G140" s="9" t="s">
        <v>15</v>
      </c>
      <c r="H140" s="8">
        <v>5</v>
      </c>
      <c r="I140" s="8"/>
      <c r="J140" s="10" t="s">
        <v>276</v>
      </c>
      <c r="K140" s="1" t="str">
        <f t="shared" si="2"/>
        <v>itemListaServ  (Pai: servico,  Tipo: C, Obrig: S, Tam: 5)</v>
      </c>
    </row>
    <row r="141" spans="1:11">
      <c r="A141" s="241" t="s">
        <v>3315</v>
      </c>
      <c r="B141" s="8" t="s">
        <v>3316</v>
      </c>
      <c r="C141" s="8" t="s">
        <v>61</v>
      </c>
      <c r="D141" s="8" t="s">
        <v>115</v>
      </c>
      <c r="E141" s="8" t="s">
        <v>24</v>
      </c>
      <c r="F141" s="217" t="s">
        <v>14</v>
      </c>
      <c r="G141" s="218" t="s">
        <v>15</v>
      </c>
      <c r="H141" s="8">
        <v>9</v>
      </c>
      <c r="I141" s="8"/>
      <c r="J141" s="10" t="s">
        <v>280</v>
      </c>
      <c r="K141" s="1" t="str">
        <f t="shared" si="2"/>
        <v>cnae  (Pai: servico,  Tipo: N, Obrig: S, Tam: 9)</v>
      </c>
    </row>
    <row r="142" spans="1:11">
      <c r="A142" s="241" t="s">
        <v>3317</v>
      </c>
      <c r="B142" s="8" t="s">
        <v>3318</v>
      </c>
      <c r="C142" s="8" t="s">
        <v>3062</v>
      </c>
      <c r="D142" s="8" t="s">
        <v>115</v>
      </c>
      <c r="E142" s="8" t="s">
        <v>19</v>
      </c>
      <c r="F142" s="217" t="s">
        <v>14</v>
      </c>
      <c r="G142" s="218" t="s">
        <v>15</v>
      </c>
      <c r="H142" s="8">
        <v>20</v>
      </c>
      <c r="I142" s="8"/>
      <c r="J142" s="10" t="s">
        <v>59</v>
      </c>
      <c r="K142" s="1" t="str">
        <f t="shared" si="2"/>
        <v>cTributMun  (Pai: servico,  Tipo: C, Obrig: S, Tam: 20)</v>
      </c>
    </row>
    <row r="143" spans="1:11" ht="30">
      <c r="A143" s="33" t="s">
        <v>3045</v>
      </c>
      <c r="B143" s="8" t="s">
        <v>129</v>
      </c>
      <c r="C143" s="26" t="s">
        <v>130</v>
      </c>
      <c r="D143" s="26" t="s">
        <v>115</v>
      </c>
      <c r="E143" s="26" t="s">
        <v>24</v>
      </c>
      <c r="F143" s="41" t="s">
        <v>14</v>
      </c>
      <c r="G143" s="42" t="s">
        <v>15</v>
      </c>
      <c r="H143" s="26">
        <v>7</v>
      </c>
      <c r="I143" s="41"/>
      <c r="J143" s="38" t="s">
        <v>131</v>
      </c>
      <c r="K143" s="1" t="str">
        <f t="shared" si="2"/>
        <v>cMunServ  (Pai: servico,  Tipo: N, Obrig: S, Tam: 7)</v>
      </c>
    </row>
    <row r="144" spans="1:11">
      <c r="A144" s="38" t="s">
        <v>3319</v>
      </c>
      <c r="B144" s="8" t="s">
        <v>3320</v>
      </c>
      <c r="C144" s="26" t="s">
        <v>3321</v>
      </c>
      <c r="D144" s="26" t="s">
        <v>115</v>
      </c>
      <c r="E144" s="26" t="s">
        <v>24</v>
      </c>
      <c r="F144" s="41" t="s">
        <v>14</v>
      </c>
      <c r="G144" s="42" t="s">
        <v>15</v>
      </c>
      <c r="H144" s="26">
        <v>15</v>
      </c>
      <c r="I144" s="41">
        <v>4</v>
      </c>
      <c r="J144" s="38" t="s">
        <v>3322</v>
      </c>
      <c r="K144" s="1" t="str">
        <f t="shared" si="2"/>
        <v>alISS  (Pai: servico,  Tipo: N, Obrig: S, Tam: 15)</v>
      </c>
    </row>
    <row r="145" spans="1:11" ht="30">
      <c r="A145" s="60" t="s">
        <v>3323</v>
      </c>
      <c r="B145" s="56" t="s">
        <v>132</v>
      </c>
      <c r="C145" s="57" t="s">
        <v>133</v>
      </c>
      <c r="D145" s="26" t="s">
        <v>115</v>
      </c>
      <c r="E145" s="57" t="s">
        <v>19</v>
      </c>
      <c r="F145" s="58" t="s">
        <v>14</v>
      </c>
      <c r="G145" s="59" t="s">
        <v>15</v>
      </c>
      <c r="H145" s="57">
        <v>0</v>
      </c>
      <c r="I145" s="57"/>
      <c r="J145" s="60" t="s">
        <v>134</v>
      </c>
      <c r="K145" s="1" t="str">
        <f t="shared" si="2"/>
        <v>tribut  (Pai: servico,  Tipo: C, Obrig: S, Tam: 0)</v>
      </c>
    </row>
    <row r="146" spans="1:11">
      <c r="A146" s="29" t="s">
        <v>3324</v>
      </c>
      <c r="B146" s="8" t="s">
        <v>3325</v>
      </c>
      <c r="C146" s="26" t="s">
        <v>785</v>
      </c>
      <c r="D146" s="26" t="s">
        <v>115</v>
      </c>
      <c r="E146" s="26" t="s">
        <v>24</v>
      </c>
      <c r="F146" s="30" t="s">
        <v>14</v>
      </c>
      <c r="G146" s="27" t="s">
        <v>15</v>
      </c>
      <c r="H146" s="26">
        <v>15</v>
      </c>
      <c r="I146" s="26">
        <v>4</v>
      </c>
      <c r="J146" s="29" t="s">
        <v>3326</v>
      </c>
      <c r="K146" s="1" t="str">
        <f t="shared" si="2"/>
        <v>alPIS  (Pai: servico,  Tipo: N, Obrig: S, Tam: 15)</v>
      </c>
    </row>
    <row r="147" spans="1:11">
      <c r="A147" s="29" t="s">
        <v>3327</v>
      </c>
      <c r="B147" s="8" t="s">
        <v>3328</v>
      </c>
      <c r="C147" s="26" t="s">
        <v>789</v>
      </c>
      <c r="D147" s="26" t="s">
        <v>115</v>
      </c>
      <c r="E147" s="26" t="s">
        <v>24</v>
      </c>
      <c r="F147" s="30" t="s">
        <v>14</v>
      </c>
      <c r="G147" s="27" t="s">
        <v>15</v>
      </c>
      <c r="H147" s="26">
        <v>15</v>
      </c>
      <c r="I147" s="26">
        <v>4</v>
      </c>
      <c r="J147" s="29" t="s">
        <v>3329</v>
      </c>
      <c r="K147" s="1" t="str">
        <f t="shared" si="2"/>
        <v>alCOFINS  (Pai: servico,  Tipo: N, Obrig: S, Tam: 15)</v>
      </c>
    </row>
    <row r="148" spans="1:11" s="20" customFormat="1">
      <c r="A148" s="29" t="s">
        <v>3330</v>
      </c>
      <c r="B148" s="8" t="s">
        <v>3331</v>
      </c>
      <c r="C148" s="26" t="s">
        <v>797</v>
      </c>
      <c r="D148" s="26" t="s">
        <v>115</v>
      </c>
      <c r="E148" s="26" t="s">
        <v>24</v>
      </c>
      <c r="F148" s="30" t="s">
        <v>14</v>
      </c>
      <c r="G148" s="27" t="s">
        <v>15</v>
      </c>
      <c r="H148" s="26">
        <v>15</v>
      </c>
      <c r="I148" s="26">
        <v>4</v>
      </c>
      <c r="J148" s="29" t="s">
        <v>3332</v>
      </c>
      <c r="K148" s="1" t="str">
        <f t="shared" si="2"/>
        <v>alIR  (Pai: servico,  Tipo: N, Obrig: S, Tam: 15)</v>
      </c>
    </row>
    <row r="149" spans="1:11" s="20" customFormat="1">
      <c r="A149" s="29" t="s">
        <v>3333</v>
      </c>
      <c r="B149" s="8" t="s">
        <v>3334</v>
      </c>
      <c r="C149" s="26" t="s">
        <v>801</v>
      </c>
      <c r="D149" s="26" t="s">
        <v>115</v>
      </c>
      <c r="E149" s="26" t="s">
        <v>24</v>
      </c>
      <c r="F149" s="30" t="s">
        <v>14</v>
      </c>
      <c r="G149" s="27" t="s">
        <v>15</v>
      </c>
      <c r="H149" s="26">
        <v>15</v>
      </c>
      <c r="I149" s="26">
        <v>4</v>
      </c>
      <c r="J149" s="29" t="s">
        <v>3335</v>
      </c>
      <c r="K149" s="1" t="str">
        <f t="shared" si="2"/>
        <v>alCSLL  (Pai: servico,  Tipo: N, Obrig: S, Tam: 15)</v>
      </c>
    </row>
    <row r="150" spans="1:11" s="20" customFormat="1">
      <c r="A150" s="29" t="s">
        <v>3336</v>
      </c>
      <c r="B150" s="8" t="s">
        <v>3337</v>
      </c>
      <c r="C150" s="26" t="s">
        <v>793</v>
      </c>
      <c r="D150" s="26" t="s">
        <v>115</v>
      </c>
      <c r="E150" s="26" t="s">
        <v>24</v>
      </c>
      <c r="F150" s="30" t="s">
        <v>14</v>
      </c>
      <c r="G150" s="27" t="s">
        <v>15</v>
      </c>
      <c r="H150" s="26">
        <v>15</v>
      </c>
      <c r="I150" s="26">
        <v>4</v>
      </c>
      <c r="J150" s="29" t="s">
        <v>3338</v>
      </c>
      <c r="K150" s="1" t="str">
        <f t="shared" si="2"/>
        <v>alINSS  (Pai: servico,  Tipo: N, Obrig: S, Tam: 15)</v>
      </c>
    </row>
    <row r="151" spans="1:11">
      <c r="A151" s="241" t="s">
        <v>3339</v>
      </c>
      <c r="B151" s="8" t="s">
        <v>135</v>
      </c>
      <c r="C151" s="8" t="s">
        <v>136</v>
      </c>
      <c r="D151" s="8" t="s">
        <v>115</v>
      </c>
      <c r="E151" s="8" t="s">
        <v>24</v>
      </c>
      <c r="F151" s="217" t="s">
        <v>14</v>
      </c>
      <c r="G151" s="218" t="s">
        <v>15</v>
      </c>
      <c r="H151" s="8">
        <v>3</v>
      </c>
      <c r="I151" s="8"/>
      <c r="J151" s="10" t="s">
        <v>137</v>
      </c>
      <c r="K151" s="1" t="str">
        <f t="shared" si="2"/>
        <v>CodigoCfps  (Pai: servico,  Tipo: N, Obrig: S, Tam: 3)</v>
      </c>
    </row>
    <row r="152" spans="1:11">
      <c r="A152" s="221" t="s">
        <v>3340</v>
      </c>
      <c r="B152" s="218" t="s">
        <v>138</v>
      </c>
      <c r="C152" s="218" t="s">
        <v>139</v>
      </c>
      <c r="D152" s="8" t="s">
        <v>115</v>
      </c>
      <c r="E152" s="218" t="s">
        <v>19</v>
      </c>
      <c r="F152" s="217" t="s">
        <v>14</v>
      </c>
      <c r="G152" s="217" t="s">
        <v>15</v>
      </c>
      <c r="H152" s="218">
        <v>50</v>
      </c>
      <c r="I152" s="217"/>
      <c r="J152" s="221" t="s">
        <v>140</v>
      </c>
      <c r="K152" s="1" t="str">
        <f t="shared" si="2"/>
        <v>dmunServ  (Pai: servico,  Tipo: C, Obrig: S, Tam: 50)</v>
      </c>
    </row>
    <row r="153" spans="1:11">
      <c r="A153" s="221" t="s">
        <v>3341</v>
      </c>
      <c r="B153" s="218" t="s">
        <v>141</v>
      </c>
      <c r="C153" s="218" t="s">
        <v>142</v>
      </c>
      <c r="D153" s="8" t="s">
        <v>115</v>
      </c>
      <c r="E153" s="218" t="s">
        <v>19</v>
      </c>
      <c r="F153" s="217" t="s">
        <v>14</v>
      </c>
      <c r="G153" s="217" t="s">
        <v>15</v>
      </c>
      <c r="H153" s="218">
        <v>3</v>
      </c>
      <c r="I153" s="217"/>
      <c r="J153" s="221" t="s">
        <v>143</v>
      </c>
      <c r="K153" s="1" t="str">
        <f t="shared" si="2"/>
        <v>cTipoLancamento  (Pai: servico,  Tipo: C, Obrig: S, Tam: 3)</v>
      </c>
    </row>
    <row r="154" spans="1:11" ht="45">
      <c r="A154" s="222" t="s">
        <v>2953</v>
      </c>
      <c r="B154" s="218" t="s">
        <v>144</v>
      </c>
      <c r="C154" s="218" t="s">
        <v>145</v>
      </c>
      <c r="D154" s="8" t="s">
        <v>115</v>
      </c>
      <c r="E154" s="218" t="s">
        <v>24</v>
      </c>
      <c r="F154" s="217" t="s">
        <v>24</v>
      </c>
      <c r="G154" s="217" t="s">
        <v>25</v>
      </c>
      <c r="H154" s="218">
        <v>2</v>
      </c>
      <c r="I154" s="217"/>
      <c r="J154" s="222" t="s">
        <v>146</v>
      </c>
      <c r="K154" s="1" t="str">
        <f t="shared" si="2"/>
        <v>cResponsavelRetencao  (Pai: servico,  Tipo: N, Obrig: N, Tam: 2)</v>
      </c>
    </row>
    <row r="155" spans="1:11">
      <c r="A155" s="222" t="s">
        <v>3193</v>
      </c>
      <c r="B155" s="218" t="s">
        <v>147</v>
      </c>
      <c r="C155" s="218" t="s">
        <v>148</v>
      </c>
      <c r="D155" s="8" t="s">
        <v>115</v>
      </c>
      <c r="E155" s="218" t="s">
        <v>19</v>
      </c>
      <c r="F155" s="217" t="s">
        <v>14</v>
      </c>
      <c r="G155" s="217" t="s">
        <v>15</v>
      </c>
      <c r="H155" s="218">
        <v>4</v>
      </c>
      <c r="I155" s="217"/>
      <c r="J155" s="222" t="s">
        <v>149</v>
      </c>
      <c r="K155" s="1" t="str">
        <f t="shared" si="2"/>
        <v>cPais  (Pai: servico,  Tipo: C, Obrig: S, Tam: 4)</v>
      </c>
    </row>
    <row r="156" spans="1:11">
      <c r="A156" s="221" t="s">
        <v>3342</v>
      </c>
      <c r="B156" s="218" t="s">
        <v>150</v>
      </c>
      <c r="C156" s="218" t="s">
        <v>151</v>
      </c>
      <c r="D156" s="8" t="s">
        <v>115</v>
      </c>
      <c r="E156" s="218" t="s">
        <v>24</v>
      </c>
      <c r="F156" s="217" t="s">
        <v>14</v>
      </c>
      <c r="G156" s="217" t="s">
        <v>15</v>
      </c>
      <c r="H156" s="218">
        <v>2</v>
      </c>
      <c r="I156" s="217"/>
      <c r="J156" s="222" t="s">
        <v>152</v>
      </c>
      <c r="K156" s="1" t="str">
        <f t="shared" si="2"/>
        <v>cExISS  (Pai: servico,  Tipo: N, Obrig: S, Tam: 2)</v>
      </c>
    </row>
    <row r="157" spans="1:11">
      <c r="A157" s="33" t="s">
        <v>3045</v>
      </c>
      <c r="B157" s="27" t="s">
        <v>153</v>
      </c>
      <c r="C157" s="27" t="s">
        <v>154</v>
      </c>
      <c r="D157" s="26" t="s">
        <v>115</v>
      </c>
      <c r="E157" s="27" t="s">
        <v>24</v>
      </c>
      <c r="F157" s="30" t="s">
        <v>14</v>
      </c>
      <c r="G157" s="30" t="s">
        <v>15</v>
      </c>
      <c r="H157" s="27">
        <v>7</v>
      </c>
      <c r="I157" s="30"/>
      <c r="J157" s="33" t="s">
        <v>155</v>
      </c>
      <c r="K157" s="1" t="str">
        <f t="shared" si="2"/>
        <v>cMunIncidencia  (Pai: servico,  Tipo: N, Obrig: S, Tam: 7)</v>
      </c>
    </row>
    <row r="158" spans="1:11" ht="30">
      <c r="A158" s="33" t="s">
        <v>3343</v>
      </c>
      <c r="B158" s="27" t="s">
        <v>3344</v>
      </c>
      <c r="C158" s="27" t="s">
        <v>3345</v>
      </c>
      <c r="D158" s="26" t="s">
        <v>115</v>
      </c>
      <c r="E158" s="27" t="s">
        <v>19</v>
      </c>
      <c r="F158" s="30" t="s">
        <v>24</v>
      </c>
      <c r="G158" s="30" t="s">
        <v>25</v>
      </c>
      <c r="H158" s="27">
        <v>30</v>
      </c>
      <c r="I158" s="30"/>
      <c r="J158" s="33" t="s">
        <v>399</v>
      </c>
      <c r="K158" s="1" t="str">
        <f t="shared" si="2"/>
        <v>nProcesso  (Pai: servico,  Tipo: C, Obrig: N, Tam: 30)</v>
      </c>
    </row>
    <row r="159" spans="1:11">
      <c r="A159" s="33" t="s">
        <v>3346</v>
      </c>
      <c r="B159" s="27" t="s">
        <v>3347</v>
      </c>
      <c r="C159" s="27" t="s">
        <v>3079</v>
      </c>
      <c r="D159" s="26" t="s">
        <v>115</v>
      </c>
      <c r="E159" s="27" t="s">
        <v>19</v>
      </c>
      <c r="F159" s="30" t="s">
        <v>14</v>
      </c>
      <c r="G159" s="30" t="s">
        <v>15</v>
      </c>
      <c r="H159" s="27">
        <v>125</v>
      </c>
      <c r="I159" s="30"/>
      <c r="J159" s="33" t="s">
        <v>3348</v>
      </c>
      <c r="K159" s="1" t="str">
        <f t="shared" si="2"/>
        <v>endPrest  (Pai: servico,  Tipo: C, Obrig: S, Tam: 125)</v>
      </c>
    </row>
    <row r="160" spans="1:11">
      <c r="A160" s="33" t="s">
        <v>3349</v>
      </c>
      <c r="B160" s="27" t="s">
        <v>3350</v>
      </c>
      <c r="C160" s="27" t="s">
        <v>3083</v>
      </c>
      <c r="D160" s="26" t="s">
        <v>115</v>
      </c>
      <c r="E160" s="27" t="s">
        <v>19</v>
      </c>
      <c r="F160" s="30" t="s">
        <v>14</v>
      </c>
      <c r="G160" s="30" t="s">
        <v>15</v>
      </c>
      <c r="H160" s="27">
        <v>10</v>
      </c>
      <c r="I160" s="30"/>
      <c r="J160" s="33" t="s">
        <v>3351</v>
      </c>
      <c r="K160" s="1" t="str">
        <f t="shared" si="2"/>
        <v>nPrest  (Pai: servico,  Tipo: C, Obrig: S, Tam: 10)</v>
      </c>
    </row>
    <row r="161" spans="1:11">
      <c r="A161" s="33" t="s">
        <v>3352</v>
      </c>
      <c r="B161" s="27" t="s">
        <v>3353</v>
      </c>
      <c r="C161" s="27" t="s">
        <v>3087</v>
      </c>
      <c r="D161" s="26" t="s">
        <v>115</v>
      </c>
      <c r="E161" s="27" t="s">
        <v>19</v>
      </c>
      <c r="F161" s="30" t="s">
        <v>14</v>
      </c>
      <c r="G161" s="30" t="s">
        <v>15</v>
      </c>
      <c r="H161" s="27">
        <v>60</v>
      </c>
      <c r="I161" s="30"/>
      <c r="J161" s="33" t="s">
        <v>3354</v>
      </c>
      <c r="K161" s="1" t="str">
        <f t="shared" si="2"/>
        <v>cPrest  (Pai: servico,  Tipo: C, Obrig: S, Tam: 60)</v>
      </c>
    </row>
    <row r="162" spans="1:11">
      <c r="A162" s="33" t="s">
        <v>3355</v>
      </c>
      <c r="B162" s="27" t="s">
        <v>3356</v>
      </c>
      <c r="C162" s="27" t="s">
        <v>3091</v>
      </c>
      <c r="D162" s="26" t="s">
        <v>115</v>
      </c>
      <c r="E162" s="27" t="s">
        <v>19</v>
      </c>
      <c r="F162" s="30" t="s">
        <v>14</v>
      </c>
      <c r="G162" s="30" t="s">
        <v>15</v>
      </c>
      <c r="H162" s="27">
        <v>60</v>
      </c>
      <c r="I162" s="30"/>
      <c r="J162" s="33" t="s">
        <v>3357</v>
      </c>
      <c r="K162" s="1" t="str">
        <f t="shared" si="2"/>
        <v>bPrest  (Pai: servico,  Tipo: C, Obrig: S, Tam: 60)</v>
      </c>
    </row>
    <row r="163" spans="1:11">
      <c r="A163" s="33" t="s">
        <v>3045</v>
      </c>
      <c r="B163" s="27" t="s">
        <v>3358</v>
      </c>
      <c r="C163" s="27" t="s">
        <v>48</v>
      </c>
      <c r="D163" s="26" t="s">
        <v>115</v>
      </c>
      <c r="E163" s="27" t="s">
        <v>19</v>
      </c>
      <c r="F163" s="30" t="s">
        <v>14</v>
      </c>
      <c r="G163" s="30" t="s">
        <v>15</v>
      </c>
      <c r="H163" s="27">
        <v>7</v>
      </c>
      <c r="I163" s="30"/>
      <c r="J163" s="33" t="s">
        <v>3359</v>
      </c>
      <c r="K163" s="1" t="str">
        <f t="shared" si="2"/>
        <v>cMunPrest  (Pai: servico,  Tipo: C, Obrig: S, Tam: 7)</v>
      </c>
    </row>
    <row r="164" spans="1:11">
      <c r="A164" s="33" t="s">
        <v>3360</v>
      </c>
      <c r="B164" s="27" t="s">
        <v>3361</v>
      </c>
      <c r="C164" s="27" t="s">
        <v>3362</v>
      </c>
      <c r="D164" s="26" t="s">
        <v>115</v>
      </c>
      <c r="E164" s="27" t="s">
        <v>19</v>
      </c>
      <c r="F164" s="30" t="s">
        <v>14</v>
      </c>
      <c r="G164" s="30" t="s">
        <v>15</v>
      </c>
      <c r="H164" s="27">
        <v>2</v>
      </c>
      <c r="I164" s="30"/>
      <c r="J164" s="33" t="s">
        <v>3363</v>
      </c>
      <c r="K164" s="1" t="str">
        <f t="shared" si="2"/>
        <v>cUF  (Pai: servico,  Tipo: C, Obrig: S, Tam: 2)</v>
      </c>
    </row>
    <row r="165" spans="1:11">
      <c r="A165" s="33" t="s">
        <v>3364</v>
      </c>
      <c r="B165" s="27" t="s">
        <v>3365</v>
      </c>
      <c r="C165" s="27" t="s">
        <v>3366</v>
      </c>
      <c r="D165" s="26" t="s">
        <v>115</v>
      </c>
      <c r="E165" s="27" t="s">
        <v>19</v>
      </c>
      <c r="F165" s="30" t="s">
        <v>14</v>
      </c>
      <c r="G165" s="30" t="s">
        <v>15</v>
      </c>
      <c r="H165" s="27">
        <v>8</v>
      </c>
      <c r="I165" s="30"/>
      <c r="J165" s="33" t="s">
        <v>3367</v>
      </c>
      <c r="K165" s="1" t="str">
        <f t="shared" si="2"/>
        <v>cCep  (Pai: servico,  Tipo: C, Obrig: S, Tam: 8)</v>
      </c>
    </row>
    <row r="166" spans="1:11">
      <c r="A166" s="33" t="s">
        <v>2953</v>
      </c>
      <c r="B166" s="27" t="s">
        <v>156</v>
      </c>
      <c r="C166" s="27" t="s">
        <v>157</v>
      </c>
      <c r="D166" s="26" t="s">
        <v>115</v>
      </c>
      <c r="E166" s="27" t="s">
        <v>24</v>
      </c>
      <c r="F166" s="30" t="s">
        <v>24</v>
      </c>
      <c r="G166" s="30" t="s">
        <v>15</v>
      </c>
      <c r="H166" s="27">
        <v>15</v>
      </c>
      <c r="I166" s="30">
        <v>4</v>
      </c>
      <c r="J166" s="33" t="s">
        <v>158</v>
      </c>
      <c r="K166" s="1" t="str">
        <f t="shared" si="2"/>
        <v>alOutroMunicipio  (Pai: servico,  Tipo: N, Obrig: N, Tam: 15)</v>
      </c>
    </row>
    <row r="167" spans="1:11" ht="30">
      <c r="A167" s="33" t="s">
        <v>2953</v>
      </c>
      <c r="B167" s="27" t="s">
        <v>159</v>
      </c>
      <c r="C167" s="27" t="s">
        <v>160</v>
      </c>
      <c r="D167" s="26" t="s">
        <v>115</v>
      </c>
      <c r="E167" s="27" t="s">
        <v>24</v>
      </c>
      <c r="F167" s="30" t="s">
        <v>24</v>
      </c>
      <c r="G167" s="30" t="s">
        <v>25</v>
      </c>
      <c r="H167" s="27">
        <v>15</v>
      </c>
      <c r="I167" s="30">
        <v>4</v>
      </c>
      <c r="J167" s="33" t="s">
        <v>161</v>
      </c>
      <c r="K167" s="1" t="str">
        <f t="shared" si="2"/>
        <v>alSnIp  (Pai: servico,  Tipo: N, Obrig: N, Tam: 15)</v>
      </c>
    </row>
    <row r="168" spans="1:11">
      <c r="A168" s="33" t="s">
        <v>2953</v>
      </c>
      <c r="B168" s="27" t="s">
        <v>162</v>
      </c>
      <c r="C168" s="27" t="s">
        <v>163</v>
      </c>
      <c r="D168" s="26" t="s">
        <v>115</v>
      </c>
      <c r="E168" s="27" t="s">
        <v>24</v>
      </c>
      <c r="F168" s="30" t="s">
        <v>24</v>
      </c>
      <c r="G168" s="30" t="s">
        <v>25</v>
      </c>
      <c r="H168" s="27">
        <v>15</v>
      </c>
      <c r="I168" s="30">
        <v>4</v>
      </c>
      <c r="J168" s="33" t="s">
        <v>164</v>
      </c>
      <c r="K168" s="1" t="str">
        <f t="shared" si="2"/>
        <v>vlDeducaoBaseInss  (Pai: servico,  Tipo: N, Obrig: N, Tam: 15)</v>
      </c>
    </row>
    <row r="169" spans="1:11">
      <c r="A169" s="33" t="s">
        <v>2953</v>
      </c>
      <c r="B169" s="27" t="s">
        <v>165</v>
      </c>
      <c r="C169" s="27" t="s">
        <v>166</v>
      </c>
      <c r="D169" s="26" t="s">
        <v>115</v>
      </c>
      <c r="E169" s="27" t="s">
        <v>19</v>
      </c>
      <c r="F169" s="30" t="s">
        <v>24</v>
      </c>
      <c r="G169" s="30" t="s">
        <v>25</v>
      </c>
      <c r="H169" s="27">
        <v>1000</v>
      </c>
      <c r="I169" s="30"/>
      <c r="J169" s="33" t="s">
        <v>65</v>
      </c>
      <c r="K169" s="1" t="str">
        <f t="shared" si="2"/>
        <v>dJustificaDeducao  (Pai: servico,  Tipo: C, Obrig: N, Tam: 1000)</v>
      </c>
    </row>
    <row r="170" spans="1:11" ht="16.5">
      <c r="A170" s="18"/>
      <c r="B170" s="16" t="s">
        <v>3368</v>
      </c>
      <c r="C170" s="16" t="s">
        <v>867</v>
      </c>
      <c r="D170" s="16" t="s">
        <v>13</v>
      </c>
      <c r="E170" s="16" t="s">
        <v>3369</v>
      </c>
      <c r="F170" s="16" t="s">
        <v>14</v>
      </c>
      <c r="G170" s="17" t="s">
        <v>15</v>
      </c>
      <c r="H170" s="16"/>
      <c r="I170" s="16"/>
      <c r="J170" s="18" t="s">
        <v>16</v>
      </c>
      <c r="K170" s="1" t="str">
        <f t="shared" si="2"/>
        <v>descricao  (Pai: RPS,  Tipo: Descrição RPS, Obrig: S, Tam: )</v>
      </c>
    </row>
    <row r="171" spans="1:11">
      <c r="A171" s="29" t="s">
        <v>3370</v>
      </c>
      <c r="B171" s="8" t="s">
        <v>3371</v>
      </c>
      <c r="C171" s="43" t="s">
        <v>3372</v>
      </c>
      <c r="D171" s="26" t="s">
        <v>867</v>
      </c>
      <c r="E171" s="26" t="s">
        <v>19</v>
      </c>
      <c r="F171" s="26" t="s">
        <v>14</v>
      </c>
      <c r="G171" s="28" t="s">
        <v>15</v>
      </c>
      <c r="H171" s="26">
        <v>2000</v>
      </c>
      <c r="I171" s="26"/>
      <c r="J171" s="29" t="s">
        <v>3373</v>
      </c>
      <c r="K171" s="1" t="str">
        <f t="shared" si="2"/>
        <v>desRPS  (Pai: descricao,  Tipo: C, Obrig: S, Tam: 2000)</v>
      </c>
    </row>
    <row r="172" spans="1:11" ht="16.5">
      <c r="A172" s="18"/>
      <c r="B172" s="16" t="s">
        <v>3374</v>
      </c>
      <c r="C172" s="16" t="s">
        <v>1336</v>
      </c>
      <c r="D172" s="16" t="s">
        <v>13</v>
      </c>
      <c r="E172" s="16" t="s">
        <v>3375</v>
      </c>
      <c r="F172" s="16" t="s">
        <v>24</v>
      </c>
      <c r="G172" s="17" t="s">
        <v>25</v>
      </c>
      <c r="H172" s="16"/>
      <c r="I172" s="16"/>
      <c r="J172" s="18" t="s">
        <v>16</v>
      </c>
      <c r="K172" s="1" t="str">
        <f t="shared" si="2"/>
        <v>faturas  (Pai: RPS,  Tipo: Faturas do Serviço, Obrig: N, Tam: )</v>
      </c>
    </row>
    <row r="173" spans="1:11">
      <c r="A173" s="25" t="s">
        <v>3376</v>
      </c>
      <c r="B173" s="27" t="s">
        <v>3377</v>
      </c>
      <c r="C173" s="44" t="s">
        <v>3378</v>
      </c>
      <c r="D173" s="27" t="s">
        <v>1336</v>
      </c>
      <c r="E173" s="27" t="s">
        <v>24</v>
      </c>
      <c r="F173" s="30" t="s">
        <v>25</v>
      </c>
      <c r="G173" s="30" t="s">
        <v>25</v>
      </c>
      <c r="H173" s="27">
        <v>99</v>
      </c>
      <c r="I173" s="27"/>
      <c r="J173" s="25" t="s">
        <v>3379</v>
      </c>
      <c r="K173" s="1" t="str">
        <f t="shared" si="2"/>
        <v>nSequencial  (Pai: faturas,  Tipo: N, Obrig: 0-1, Tam: 99)</v>
      </c>
    </row>
    <row r="174" spans="1:11">
      <c r="A174" s="25" t="s">
        <v>3380</v>
      </c>
      <c r="B174" s="27" t="s">
        <v>3381</v>
      </c>
      <c r="C174" s="44" t="s">
        <v>3382</v>
      </c>
      <c r="D174" s="27" t="s">
        <v>1336</v>
      </c>
      <c r="E174" s="27" t="s">
        <v>19</v>
      </c>
      <c r="F174" s="30" t="s">
        <v>15</v>
      </c>
      <c r="G174" s="30" t="s">
        <v>15</v>
      </c>
      <c r="H174" s="27">
        <v>99</v>
      </c>
      <c r="I174" s="27"/>
      <c r="J174" s="25" t="s">
        <v>3383</v>
      </c>
      <c r="K174" s="1" t="str">
        <f t="shared" si="2"/>
        <v>nParcela  (Pai: faturas,  Tipo: C, Obrig: 1-1, Tam: 99)</v>
      </c>
    </row>
    <row r="175" spans="1:11">
      <c r="A175" s="25" t="s">
        <v>3384</v>
      </c>
      <c r="B175" s="27" t="s">
        <v>3385</v>
      </c>
      <c r="C175" s="44" t="s">
        <v>3386</v>
      </c>
      <c r="D175" s="27" t="s">
        <v>1336</v>
      </c>
      <c r="E175" s="27" t="s">
        <v>30</v>
      </c>
      <c r="F175" s="30" t="s">
        <v>15</v>
      </c>
      <c r="G175" s="30" t="s">
        <v>15</v>
      </c>
      <c r="H175" s="27">
        <v>19</v>
      </c>
      <c r="I175" s="27"/>
      <c r="J175" s="25" t="s">
        <v>3387</v>
      </c>
      <c r="K175" s="1" t="str">
        <f t="shared" si="2"/>
        <v>dtVencimento  (Pai: faturas,  Tipo: D, Obrig: 1-1, Tam: 19)</v>
      </c>
    </row>
    <row r="176" spans="1:11">
      <c r="A176" s="25" t="s">
        <v>3388</v>
      </c>
      <c r="B176" s="27" t="s">
        <v>3389</v>
      </c>
      <c r="C176" s="44" t="s">
        <v>3390</v>
      </c>
      <c r="D176" s="27" t="s">
        <v>1336</v>
      </c>
      <c r="E176" s="27" t="s">
        <v>24</v>
      </c>
      <c r="F176" s="30" t="s">
        <v>15</v>
      </c>
      <c r="G176" s="30" t="s">
        <v>15</v>
      </c>
      <c r="H176" s="27">
        <v>15</v>
      </c>
      <c r="I176" s="27">
        <v>4</v>
      </c>
      <c r="J176" s="25" t="s">
        <v>3391</v>
      </c>
      <c r="K176" s="1" t="str">
        <f t="shared" si="2"/>
        <v>vlFatura  (Pai: faturas,  Tipo: N, Obrig: 1-1, Tam: 15)</v>
      </c>
    </row>
    <row r="177" spans="1:11" ht="16.5">
      <c r="A177" s="18"/>
      <c r="B177" s="16" t="s">
        <v>3392</v>
      </c>
      <c r="C177" s="16" t="s">
        <v>3393</v>
      </c>
      <c r="D177" s="16" t="s">
        <v>13</v>
      </c>
      <c r="E177" s="16" t="s">
        <v>3394</v>
      </c>
      <c r="F177" s="16" t="s">
        <v>24</v>
      </c>
      <c r="G177" s="17" t="s">
        <v>2331</v>
      </c>
      <c r="H177" s="16"/>
      <c r="I177" s="16"/>
      <c r="J177" s="18" t="s">
        <v>16</v>
      </c>
      <c r="K177" s="1" t="str">
        <f t="shared" si="2"/>
        <v>complementar  (Pai: RPS,  Tipo: Info complementar, Obrig: N, Tam: )</v>
      </c>
    </row>
    <row r="178" spans="1:11" ht="30">
      <c r="A178" s="25" t="s">
        <v>3395</v>
      </c>
      <c r="B178" s="27" t="s">
        <v>3396</v>
      </c>
      <c r="C178" s="27" t="s">
        <v>3378</v>
      </c>
      <c r="D178" s="27" t="s">
        <v>3393</v>
      </c>
      <c r="E178" s="27" t="s">
        <v>24</v>
      </c>
      <c r="F178" s="30" t="s">
        <v>24</v>
      </c>
      <c r="G178" s="30" t="s">
        <v>2331</v>
      </c>
      <c r="H178" s="27">
        <v>255</v>
      </c>
      <c r="I178" s="27"/>
      <c r="J178" s="25" t="s">
        <v>3397</v>
      </c>
      <c r="K178" s="1" t="str">
        <f t="shared" si="2"/>
        <v>nSequencial  (Pai: complementar,  Tipo: N, Obrig: N, Tam: 255)</v>
      </c>
    </row>
    <row r="179" spans="1:11">
      <c r="G179" s="22"/>
    </row>
  </sheetData>
  <mergeCells count="1">
    <mergeCell ref="B1:J1"/>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C8CAE-3741-43FF-BC6C-182CCDBE1BB7}">
  <sheetPr>
    <tabColor theme="1" tint="4.9989318521683403E-2"/>
  </sheetPr>
  <dimension ref="A1:Q32"/>
  <sheetViews>
    <sheetView topLeftCell="A84" zoomScale="130" zoomScaleNormal="130" workbookViewId="0">
      <selection activeCell="G26" sqref="G26:L26"/>
    </sheetView>
  </sheetViews>
  <sheetFormatPr defaultRowHeight="15"/>
  <cols>
    <col min="1" max="1" width="15.85546875" customWidth="1"/>
    <col min="12" max="12" width="41.140625" customWidth="1"/>
    <col min="14" max="14" width="18.42578125" customWidth="1"/>
  </cols>
  <sheetData>
    <row r="1" spans="1:17" ht="74.25" customHeight="1">
      <c r="A1" s="436"/>
      <c r="B1" s="436"/>
      <c r="C1" s="436"/>
      <c r="D1" s="436"/>
      <c r="E1" s="436"/>
      <c r="F1" s="436"/>
      <c r="G1" s="436"/>
      <c r="H1" s="436"/>
      <c r="I1" s="436"/>
      <c r="J1" s="436"/>
      <c r="K1" s="436"/>
      <c r="L1" s="436"/>
      <c r="M1" s="436"/>
      <c r="N1" s="436"/>
      <c r="O1" s="436"/>
    </row>
    <row r="2" spans="1:17" ht="58.5" customHeight="1">
      <c r="A2" s="437" t="s">
        <v>167</v>
      </c>
      <c r="B2" s="437"/>
      <c r="C2" s="437"/>
      <c r="D2" s="437"/>
      <c r="E2" s="437"/>
      <c r="F2" s="437"/>
      <c r="G2" s="437"/>
      <c r="H2" s="437"/>
      <c r="I2" s="437"/>
      <c r="J2" s="437"/>
      <c r="K2" s="437"/>
      <c r="L2" s="437"/>
      <c r="M2" s="437"/>
      <c r="N2" s="437"/>
      <c r="O2" s="245"/>
    </row>
    <row r="3" spans="1:17">
      <c r="A3" s="438"/>
      <c r="B3" s="438"/>
      <c r="C3" s="438"/>
      <c r="D3" s="438"/>
      <c r="E3" s="438"/>
      <c r="F3" s="438"/>
      <c r="G3" s="438"/>
      <c r="H3" s="438"/>
      <c r="I3" s="438"/>
      <c r="J3" s="438"/>
      <c r="K3" s="438"/>
      <c r="L3" s="438"/>
      <c r="M3" s="438"/>
      <c r="N3" s="438"/>
      <c r="O3" s="245"/>
      <c r="P3" s="242"/>
      <c r="Q3" s="242"/>
    </row>
    <row r="4" spans="1:17">
      <c r="A4" s="246"/>
      <c r="B4" s="247"/>
      <c r="C4" s="247"/>
      <c r="D4" s="247"/>
      <c r="E4" s="247"/>
      <c r="F4" s="247"/>
      <c r="G4" s="245"/>
      <c r="H4" s="245"/>
      <c r="I4" s="245"/>
      <c r="J4" s="245"/>
      <c r="K4" s="245"/>
      <c r="L4" s="245"/>
      <c r="M4" s="245"/>
      <c r="N4" s="245"/>
      <c r="O4" s="245"/>
      <c r="P4" s="242"/>
      <c r="Q4" s="242"/>
    </row>
    <row r="5" spans="1:17">
      <c r="A5" s="248"/>
      <c r="B5" s="249"/>
      <c r="C5" s="249"/>
      <c r="D5" s="249"/>
      <c r="E5" s="249"/>
      <c r="F5" s="249"/>
      <c r="G5" s="245"/>
      <c r="H5" s="245"/>
      <c r="I5" s="245"/>
      <c r="J5" s="245"/>
      <c r="K5" s="245"/>
      <c r="L5" s="245"/>
      <c r="M5" s="245"/>
      <c r="N5" s="245"/>
      <c r="O5" s="245"/>
      <c r="P5" s="242"/>
      <c r="Q5" s="242"/>
    </row>
    <row r="6" spans="1:17">
      <c r="A6" s="250"/>
      <c r="B6" s="247"/>
      <c r="C6" s="247"/>
      <c r="D6" s="247"/>
      <c r="E6" s="247"/>
      <c r="F6" s="247"/>
      <c r="G6" s="245"/>
      <c r="H6" s="245"/>
      <c r="I6" s="245"/>
      <c r="J6" s="245"/>
      <c r="K6" s="245"/>
      <c r="L6" s="245"/>
      <c r="M6" s="245"/>
      <c r="N6" s="245"/>
      <c r="O6" s="245"/>
      <c r="P6" s="242"/>
      <c r="Q6" s="242"/>
    </row>
    <row r="7" spans="1:17">
      <c r="A7" s="250"/>
      <c r="B7" s="247"/>
      <c r="C7" s="247"/>
      <c r="D7" s="247"/>
      <c r="E7" s="247"/>
      <c r="F7" s="247"/>
      <c r="G7" s="245"/>
      <c r="H7" s="245"/>
      <c r="I7" s="245"/>
      <c r="J7" s="245"/>
      <c r="K7" s="245"/>
      <c r="L7" s="245"/>
      <c r="M7" s="245"/>
      <c r="N7" s="245"/>
      <c r="O7" s="245"/>
      <c r="P7" s="242"/>
      <c r="Q7" s="242"/>
    </row>
    <row r="9" spans="1:17">
      <c r="A9" s="439" t="s">
        <v>168</v>
      </c>
      <c r="B9" s="440"/>
      <c r="C9" s="440"/>
      <c r="D9" s="440"/>
      <c r="E9" s="440"/>
      <c r="F9" s="441"/>
    </row>
    <row r="10" spans="1:17">
      <c r="A10" s="442"/>
      <c r="B10" s="443"/>
      <c r="C10" s="443"/>
      <c r="D10" s="443"/>
      <c r="E10" s="443"/>
      <c r="F10" s="444"/>
    </row>
    <row r="11" spans="1:17">
      <c r="A11" s="251"/>
      <c r="B11" s="454" t="s">
        <v>169</v>
      </c>
      <c r="C11" s="454"/>
      <c r="D11" s="454"/>
      <c r="E11" s="454"/>
      <c r="F11" s="455"/>
    </row>
    <row r="12" spans="1:17">
      <c r="A12" s="456"/>
      <c r="B12" s="457"/>
      <c r="C12" s="457"/>
      <c r="D12" s="457"/>
      <c r="E12" s="457"/>
      <c r="F12" s="458"/>
    </row>
    <row r="13" spans="1:17">
      <c r="A13" s="252"/>
      <c r="B13" s="454" t="s">
        <v>170</v>
      </c>
      <c r="C13" s="454"/>
      <c r="D13" s="454"/>
      <c r="E13" s="454"/>
      <c r="F13" s="455"/>
    </row>
    <row r="14" spans="1:17">
      <c r="A14" s="456"/>
      <c r="B14" s="457"/>
      <c r="C14" s="457"/>
      <c r="D14" s="457"/>
      <c r="E14" s="457"/>
      <c r="F14" s="458"/>
    </row>
    <row r="15" spans="1:17">
      <c r="A15" s="253" t="s">
        <v>171</v>
      </c>
      <c r="B15" s="454" t="s">
        <v>172</v>
      </c>
      <c r="C15" s="454"/>
      <c r="D15" s="454"/>
      <c r="E15" s="454"/>
      <c r="F15" s="455"/>
    </row>
    <row r="16" spans="1:17">
      <c r="A16" s="459"/>
      <c r="B16" s="460"/>
      <c r="C16" s="460"/>
      <c r="D16" s="460"/>
      <c r="E16" s="460"/>
      <c r="F16" s="461"/>
    </row>
    <row r="19" spans="1:14">
      <c r="A19" s="445" t="s">
        <v>173</v>
      </c>
      <c r="B19" s="446"/>
      <c r="C19" s="446"/>
      <c r="D19" s="446"/>
      <c r="E19" s="446"/>
      <c r="F19" s="446"/>
      <c r="G19" s="446"/>
      <c r="H19" s="446"/>
      <c r="I19" s="446"/>
      <c r="J19" s="446"/>
      <c r="K19" s="446"/>
      <c r="L19" s="446"/>
      <c r="M19" s="446"/>
      <c r="N19" s="447"/>
    </row>
    <row r="20" spans="1:14" ht="30">
      <c r="A20" s="254" t="s">
        <v>174</v>
      </c>
      <c r="B20" s="448" t="s">
        <v>175</v>
      </c>
      <c r="C20" s="449"/>
      <c r="D20" s="450"/>
      <c r="E20" s="451" t="s">
        <v>176</v>
      </c>
      <c r="F20" s="452"/>
      <c r="G20" s="451" t="s">
        <v>177</v>
      </c>
      <c r="H20" s="453"/>
      <c r="I20" s="453"/>
      <c r="J20" s="453"/>
      <c r="K20" s="453"/>
      <c r="L20" s="452"/>
      <c r="M20" s="255" t="s">
        <v>178</v>
      </c>
      <c r="N20" s="255" t="s">
        <v>179</v>
      </c>
    </row>
    <row r="21" spans="1:14" ht="48" customHeight="1">
      <c r="A21" s="256" t="s">
        <v>180</v>
      </c>
      <c r="B21" s="462" t="s">
        <v>181</v>
      </c>
      <c r="C21" s="463"/>
      <c r="D21" s="464"/>
      <c r="E21" s="465" t="s">
        <v>182</v>
      </c>
      <c r="F21" s="464"/>
      <c r="G21" s="466" t="s">
        <v>183</v>
      </c>
      <c r="H21" s="467"/>
      <c r="I21" s="467"/>
      <c r="J21" s="467"/>
      <c r="K21" s="467"/>
      <c r="L21" s="467"/>
      <c r="M21" s="261" t="s">
        <v>184</v>
      </c>
      <c r="N21" s="262" t="s">
        <v>184</v>
      </c>
    </row>
    <row r="22" spans="1:14">
      <c r="A22" s="256" t="s">
        <v>185</v>
      </c>
      <c r="B22" s="462" t="s">
        <v>181</v>
      </c>
      <c r="C22" s="463"/>
      <c r="D22" s="464"/>
      <c r="E22" s="465" t="s">
        <v>182</v>
      </c>
      <c r="F22" s="464"/>
      <c r="G22" s="466" t="s">
        <v>186</v>
      </c>
      <c r="H22" s="467"/>
      <c r="I22" s="467"/>
      <c r="J22" s="467"/>
      <c r="K22" s="467"/>
      <c r="L22" s="467"/>
      <c r="M22" s="261" t="s">
        <v>184</v>
      </c>
      <c r="N22" s="262" t="s">
        <v>184</v>
      </c>
    </row>
    <row r="23" spans="1:14">
      <c r="A23" s="256" t="s">
        <v>187</v>
      </c>
      <c r="B23" s="462" t="s">
        <v>181</v>
      </c>
      <c r="C23" s="463"/>
      <c r="D23" s="464"/>
      <c r="E23" s="465" t="s">
        <v>182</v>
      </c>
      <c r="F23" s="464"/>
      <c r="G23" s="468" t="s">
        <v>188</v>
      </c>
      <c r="H23" s="469"/>
      <c r="I23" s="469"/>
      <c r="J23" s="469"/>
      <c r="K23" s="469"/>
      <c r="L23" s="469"/>
      <c r="M23" s="261" t="s">
        <v>184</v>
      </c>
      <c r="N23" s="262" t="s">
        <v>184</v>
      </c>
    </row>
    <row r="24" spans="1:14" ht="57" customHeight="1">
      <c r="A24" s="312" t="s">
        <v>189</v>
      </c>
      <c r="B24" s="470" t="s">
        <v>181</v>
      </c>
      <c r="C24" s="471"/>
      <c r="D24" s="472"/>
      <c r="E24" s="473" t="s">
        <v>182</v>
      </c>
      <c r="F24" s="472"/>
      <c r="G24" s="474" t="s">
        <v>190</v>
      </c>
      <c r="H24" s="475"/>
      <c r="I24" s="475"/>
      <c r="J24" s="475"/>
      <c r="K24" s="475"/>
      <c r="L24" s="476"/>
      <c r="M24" s="312" t="s">
        <v>184</v>
      </c>
      <c r="N24" s="313" t="s">
        <v>184</v>
      </c>
    </row>
    <row r="25" spans="1:14" ht="49.5" customHeight="1">
      <c r="A25" s="314" t="s">
        <v>191</v>
      </c>
      <c r="B25" s="477" t="s">
        <v>192</v>
      </c>
      <c r="C25" s="477"/>
      <c r="D25" s="478"/>
      <c r="E25" s="479">
        <v>46077</v>
      </c>
      <c r="F25" s="478"/>
      <c r="G25" s="480" t="s">
        <v>193</v>
      </c>
      <c r="H25" s="481"/>
      <c r="I25" s="481"/>
      <c r="J25" s="481"/>
      <c r="K25" s="481"/>
      <c r="L25" s="481"/>
      <c r="M25" s="314" t="s">
        <v>184</v>
      </c>
      <c r="N25" s="314" t="s">
        <v>184</v>
      </c>
    </row>
    <row r="26" spans="1:14" ht="24" customHeight="1">
      <c r="A26" s="315" t="s">
        <v>3398</v>
      </c>
      <c r="B26" s="482" t="s">
        <v>3399</v>
      </c>
      <c r="C26" s="482"/>
      <c r="D26" s="483"/>
      <c r="E26" s="484">
        <v>46122</v>
      </c>
      <c r="F26" s="483"/>
      <c r="G26" s="485" t="s">
        <v>3409</v>
      </c>
      <c r="H26" s="486"/>
      <c r="I26" s="486"/>
      <c r="J26" s="486"/>
      <c r="K26" s="486"/>
      <c r="L26" s="486"/>
      <c r="M26" s="302" t="s">
        <v>184</v>
      </c>
      <c r="N26" s="302" t="s">
        <v>184</v>
      </c>
    </row>
    <row r="27" spans="1:14">
      <c r="A27" s="305"/>
      <c r="B27" s="258"/>
      <c r="C27" s="258"/>
      <c r="D27" s="259"/>
      <c r="E27" s="257"/>
      <c r="F27" s="259"/>
      <c r="G27" s="264"/>
      <c r="H27" s="265"/>
      <c r="I27" s="265"/>
      <c r="J27" s="265"/>
      <c r="K27" s="265"/>
      <c r="L27" s="265"/>
      <c r="M27" s="256"/>
      <c r="N27" s="256"/>
    </row>
    <row r="28" spans="1:14">
      <c r="A28" s="305"/>
      <c r="B28" s="258"/>
      <c r="C28" s="258"/>
      <c r="D28" s="259"/>
      <c r="E28" s="257"/>
      <c r="F28" s="259"/>
      <c r="G28" s="264"/>
      <c r="H28" s="265"/>
      <c r="I28" s="265"/>
      <c r="J28" s="265"/>
      <c r="K28" s="265"/>
      <c r="L28" s="265"/>
      <c r="M28" s="256"/>
      <c r="N28" s="256"/>
    </row>
    <row r="29" spans="1:14">
      <c r="A29" s="305"/>
      <c r="B29" s="258"/>
      <c r="C29" s="258"/>
      <c r="D29" s="259"/>
      <c r="E29" s="257"/>
      <c r="F29" s="259"/>
      <c r="G29" s="264"/>
      <c r="H29" s="265"/>
      <c r="I29" s="265"/>
      <c r="J29" s="265"/>
      <c r="K29" s="265"/>
      <c r="L29" s="265"/>
      <c r="M29" s="256"/>
      <c r="N29" s="256"/>
    </row>
    <row r="30" spans="1:14">
      <c r="A30" s="260"/>
      <c r="B30" s="462"/>
      <c r="C30" s="463"/>
      <c r="D30" s="464"/>
      <c r="E30" s="462"/>
      <c r="F30" s="464"/>
      <c r="G30" s="468"/>
      <c r="H30" s="469"/>
      <c r="I30" s="469"/>
      <c r="J30" s="469"/>
      <c r="K30" s="469"/>
      <c r="L30" s="469"/>
      <c r="M30" s="256"/>
      <c r="N30" s="256"/>
    </row>
    <row r="31" spans="1:14">
      <c r="A31" s="303"/>
      <c r="B31" s="303"/>
      <c r="C31" s="303"/>
      <c r="D31" s="303"/>
      <c r="E31" s="303"/>
      <c r="F31" s="303"/>
      <c r="G31" s="304"/>
      <c r="H31" s="304"/>
      <c r="I31" s="304"/>
      <c r="J31" s="304"/>
      <c r="K31" s="304"/>
      <c r="L31" s="304"/>
      <c r="M31" s="303"/>
      <c r="N31" s="303"/>
    </row>
    <row r="32" spans="1:14">
      <c r="A32" s="303"/>
      <c r="B32" s="303"/>
      <c r="C32" s="303"/>
      <c r="D32" s="303"/>
      <c r="E32" s="303"/>
      <c r="F32" s="303"/>
      <c r="G32" s="304"/>
      <c r="H32" s="304"/>
      <c r="I32" s="304"/>
      <c r="J32" s="304"/>
      <c r="K32" s="304"/>
      <c r="L32" s="304"/>
      <c r="M32" s="303"/>
      <c r="N32" s="303"/>
    </row>
  </sheetData>
  <mergeCells count="36">
    <mergeCell ref="B30:D30"/>
    <mergeCell ref="E30:F30"/>
    <mergeCell ref="G30:L30"/>
    <mergeCell ref="B25:D25"/>
    <mergeCell ref="E25:F25"/>
    <mergeCell ref="G25:L25"/>
    <mergeCell ref="B26:D26"/>
    <mergeCell ref="E26:F26"/>
    <mergeCell ref="G26:L26"/>
    <mergeCell ref="B23:D23"/>
    <mergeCell ref="E23:F23"/>
    <mergeCell ref="G23:L23"/>
    <mergeCell ref="B24:D24"/>
    <mergeCell ref="E24:F24"/>
    <mergeCell ref="G24:L24"/>
    <mergeCell ref="B21:D21"/>
    <mergeCell ref="E21:F21"/>
    <mergeCell ref="G21:L21"/>
    <mergeCell ref="B22:D22"/>
    <mergeCell ref="E22:F22"/>
    <mergeCell ref="G22:L22"/>
    <mergeCell ref="A19:N19"/>
    <mergeCell ref="B20:D20"/>
    <mergeCell ref="E20:F20"/>
    <mergeCell ref="G20:L20"/>
    <mergeCell ref="B11:F11"/>
    <mergeCell ref="A12:F12"/>
    <mergeCell ref="B13:F13"/>
    <mergeCell ref="A14:F14"/>
    <mergeCell ref="B15:F15"/>
    <mergeCell ref="A16:F16"/>
    <mergeCell ref="A1:O1"/>
    <mergeCell ref="A2:N2"/>
    <mergeCell ref="A3:N3"/>
    <mergeCell ref="A9:F9"/>
    <mergeCell ref="A10:F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F678"/>
  <sheetViews>
    <sheetView tabSelected="1" view="pageBreakPreview" topLeftCell="B316" zoomScale="110" zoomScaleNormal="90" zoomScaleSheetLayoutView="110" workbookViewId="0">
      <pane xSplit="1" topLeftCell="C1" activePane="topRight" state="frozen"/>
      <selection activeCell="J37" sqref="J37"/>
      <selection pane="topRight" activeCell="B322" sqref="A322:XFD322"/>
    </sheetView>
  </sheetViews>
  <sheetFormatPr defaultColWidth="0" defaultRowHeight="28.5" customHeight="1"/>
  <cols>
    <col min="1" max="1" width="7.5703125" style="152" customWidth="1"/>
    <col min="2" max="2" width="46.42578125" style="120" customWidth="1"/>
    <col min="3" max="3" width="30.7109375" style="120" customWidth="1"/>
    <col min="4" max="4" width="15.140625" style="120" customWidth="1"/>
    <col min="5" max="5" width="13.85546875" style="120" customWidth="1"/>
    <col min="6" max="6" width="19.5703125" style="120" customWidth="1"/>
    <col min="7" max="7" width="24.140625" style="120" bestFit="1" customWidth="1"/>
    <col min="8" max="8" width="62" style="120" customWidth="1"/>
    <col min="9" max="9" width="47.5703125" style="120" hidden="1" customWidth="1"/>
    <col min="10" max="10" width="52.42578125" style="120" customWidth="1"/>
    <col min="11" max="11" width="22.42578125" style="121" customWidth="1"/>
    <col min="12" max="12" width="68.140625" style="121" customWidth="1"/>
    <col min="13" max="13" width="77.85546875" style="120" customWidth="1"/>
    <col min="14" max="14" width="0" hidden="1" customWidth="1"/>
    <col min="15" max="16384" width="9.140625" style="120" hidden="1"/>
  </cols>
  <sheetData>
    <row r="1" spans="1:32" ht="28.5" customHeight="1">
      <c r="C1" s="487" t="s">
        <v>194</v>
      </c>
      <c r="D1" s="487"/>
      <c r="E1" s="487"/>
      <c r="F1" s="487"/>
      <c r="G1" s="487"/>
      <c r="H1" s="487"/>
      <c r="K1" s="53"/>
      <c r="L1" s="53"/>
    </row>
    <row r="2" spans="1:32" ht="28.5" customHeight="1">
      <c r="A2" s="154"/>
      <c r="B2" s="225" t="s">
        <v>195</v>
      </c>
      <c r="C2" s="226"/>
      <c r="D2" s="226"/>
      <c r="E2" s="226"/>
      <c r="F2" s="226"/>
      <c r="G2" s="226"/>
      <c r="H2" s="226"/>
      <c r="I2" s="226"/>
      <c r="J2" s="226"/>
      <c r="K2" s="226"/>
      <c r="L2" s="226"/>
      <c r="M2" s="226"/>
      <c r="N2" s="223"/>
      <c r="O2" s="224"/>
      <c r="P2" s="224"/>
      <c r="Q2" s="224"/>
      <c r="R2" s="224"/>
      <c r="S2" s="224"/>
      <c r="T2" s="224"/>
      <c r="U2" s="224"/>
      <c r="V2" s="224"/>
      <c r="W2" s="224"/>
      <c r="X2" s="224"/>
      <c r="Y2" s="224"/>
      <c r="Z2" s="224"/>
      <c r="AA2" s="224"/>
      <c r="AB2" s="224"/>
      <c r="AC2" s="224"/>
      <c r="AD2" s="224"/>
      <c r="AE2" s="224"/>
      <c r="AF2" s="224"/>
    </row>
    <row r="3" spans="1:32" ht="28.5" customHeight="1">
      <c r="A3" s="122" t="s">
        <v>182</v>
      </c>
      <c r="B3" s="227" t="s">
        <v>196</v>
      </c>
      <c r="C3" s="227" t="s">
        <v>2</v>
      </c>
      <c r="D3" s="227" t="s">
        <v>3</v>
      </c>
      <c r="E3" s="227" t="s">
        <v>197</v>
      </c>
      <c r="F3" s="227" t="s">
        <v>198</v>
      </c>
      <c r="G3" s="227" t="s">
        <v>199</v>
      </c>
      <c r="H3" s="227" t="s">
        <v>8</v>
      </c>
      <c r="I3" s="227" t="s">
        <v>200</v>
      </c>
      <c r="J3" s="227" t="s">
        <v>201</v>
      </c>
      <c r="K3" s="228" t="s">
        <v>202</v>
      </c>
      <c r="L3" s="229" t="s">
        <v>203</v>
      </c>
      <c r="M3" s="230" t="s">
        <v>204</v>
      </c>
      <c r="N3" s="223"/>
      <c r="O3" s="224"/>
      <c r="P3" s="224"/>
      <c r="Q3" s="224"/>
      <c r="R3" s="224"/>
      <c r="S3" s="224"/>
      <c r="T3" s="224"/>
      <c r="U3" s="224"/>
      <c r="V3" s="224"/>
      <c r="W3" s="224"/>
      <c r="X3" s="224"/>
      <c r="Y3" s="224"/>
      <c r="Z3" s="224"/>
      <c r="AA3" s="224"/>
      <c r="AB3" s="224"/>
      <c r="AC3" s="224"/>
      <c r="AD3" s="224"/>
      <c r="AE3" s="224"/>
      <c r="AF3" s="224"/>
    </row>
    <row r="4" spans="1:32" s="332" customFormat="1" ht="28.5" customHeight="1">
      <c r="A4" s="341">
        <v>1</v>
      </c>
      <c r="B4" s="330" t="s">
        <v>205</v>
      </c>
      <c r="C4" s="330" t="s">
        <v>206</v>
      </c>
      <c r="D4" s="330"/>
      <c r="E4" s="330"/>
      <c r="F4" s="330" t="s">
        <v>198</v>
      </c>
      <c r="G4" s="330"/>
      <c r="H4" s="330" t="s">
        <v>207</v>
      </c>
      <c r="I4" s="331" t="str">
        <f t="shared" ref="I4:I37" si="0">CONCATENATE(B4,"  (Pai: ",C4,",  Tipo: ",D4,", Obrig: ",F4,", Tam: ",E4,")")</f>
        <v>rps id=”rps:xxxx” tssversao =”2.00”  (Pai: (raiz),  Tipo: , Obrig: Obrigatório, Tam: )</v>
      </c>
      <c r="J4" s="330" t="str">
        <f>IFERROR(VLOOKUP(I4,'Leiaute Neogrid'!$A$4:$K$178,11,FALSE),"")</f>
        <v/>
      </c>
      <c r="K4" s="310" t="s">
        <v>208</v>
      </c>
      <c r="L4" s="330"/>
      <c r="M4" s="330"/>
      <c r="N4" s="334"/>
    </row>
    <row r="5" spans="1:32" ht="28.5" customHeight="1">
      <c r="A5" s="155">
        <f>A4+1</f>
        <v>2</v>
      </c>
      <c r="B5" s="176" t="s">
        <v>209</v>
      </c>
      <c r="C5" s="112" t="s">
        <v>210</v>
      </c>
      <c r="D5" s="112" t="s">
        <v>211</v>
      </c>
      <c r="E5" s="112">
        <v>200</v>
      </c>
      <c r="F5" s="112" t="s">
        <v>212</v>
      </c>
      <c r="G5" s="112" t="s">
        <v>213</v>
      </c>
      <c r="H5" s="112" t="s">
        <v>214</v>
      </c>
      <c r="I5" s="113" t="str">
        <f t="shared" si="0"/>
        <v>assinatura  (Pai: rps,  Tipo: Alfanumérico, Obrig: Sim, Tam: 200)</v>
      </c>
      <c r="J5" s="112" t="str">
        <f>IFERROR(VLOOKUP(I5,'Leiaute Neogrid'!$A$4:$K$178,11,FALSE),"")</f>
        <v/>
      </c>
      <c r="K5" s="112" t="s">
        <v>215</v>
      </c>
      <c r="L5" s="112" t="s">
        <v>216</v>
      </c>
      <c r="M5" s="112"/>
    </row>
    <row r="6" spans="1:32" s="332" customFormat="1" ht="28.5" customHeight="1">
      <c r="A6" s="328">
        <f t="shared" ref="A6:A69" si="1">A5+1</f>
        <v>3</v>
      </c>
      <c r="B6" s="309" t="s">
        <v>217</v>
      </c>
      <c r="C6" s="310" t="s">
        <v>210</v>
      </c>
      <c r="D6" s="310" t="s">
        <v>213</v>
      </c>
      <c r="E6" s="310" t="s">
        <v>213</v>
      </c>
      <c r="F6" s="310" t="s">
        <v>212</v>
      </c>
      <c r="G6" s="310" t="s">
        <v>213</v>
      </c>
      <c r="H6" s="310" t="s">
        <v>218</v>
      </c>
      <c r="I6" s="339" t="str">
        <f t="shared" si="0"/>
        <v>identificacao  (Pai: rps,  Tipo: --, Obrig: Sim, Tam: --)</v>
      </c>
      <c r="J6" s="310" t="str">
        <f>IFERROR(VLOOKUP(I6,'Leiaute Neogrid'!$A$4:$K$178,11,FALSE),"")</f>
        <v/>
      </c>
      <c r="K6" s="310"/>
      <c r="L6" s="310"/>
      <c r="M6" s="340"/>
      <c r="N6" s="334"/>
    </row>
    <row r="7" spans="1:32" ht="28.5" customHeight="1">
      <c r="A7" s="155">
        <f t="shared" si="1"/>
        <v>4</v>
      </c>
      <c r="B7" s="140" t="s">
        <v>219</v>
      </c>
      <c r="C7" s="112" t="s">
        <v>217</v>
      </c>
      <c r="D7" s="112" t="s">
        <v>220</v>
      </c>
      <c r="E7" s="112">
        <v>19</v>
      </c>
      <c r="F7" s="112" t="s">
        <v>212</v>
      </c>
      <c r="G7" s="112" t="s">
        <v>221</v>
      </c>
      <c r="H7" s="112" t="s">
        <v>222</v>
      </c>
      <c r="I7" s="113" t="str">
        <f t="shared" si="0"/>
        <v>dthremissao  (Pai: identificacao,  Tipo: Data e hora, Obrig: Sim, Tam: 19)</v>
      </c>
      <c r="J7" s="112" t="str">
        <f>IFERROR(VLOOKUP(I7,'Leiaute Neogrid'!$A$4:$K$178,11,FALSE),"")</f>
        <v>dtEmis  (Pai: RPS,  Tipo: D, Obrig: S, Tam: 19)</v>
      </c>
      <c r="K7" s="112"/>
      <c r="L7" s="112" t="s">
        <v>223</v>
      </c>
      <c r="M7" s="172" t="s">
        <v>224</v>
      </c>
    </row>
    <row r="8" spans="1:32" ht="28.5" customHeight="1">
      <c r="A8" s="155">
        <f t="shared" si="1"/>
        <v>5</v>
      </c>
      <c r="B8" s="140" t="s">
        <v>225</v>
      </c>
      <c r="C8" s="112" t="s">
        <v>217</v>
      </c>
      <c r="D8" s="112" t="s">
        <v>211</v>
      </c>
      <c r="E8" s="112">
        <v>3</v>
      </c>
      <c r="F8" s="112" t="s">
        <v>212</v>
      </c>
      <c r="G8" s="112" t="s">
        <v>213</v>
      </c>
      <c r="H8" s="112" t="s">
        <v>226</v>
      </c>
      <c r="I8" s="113" t="str">
        <f t="shared" si="0"/>
        <v>serierps  (Pai: identificacao,  Tipo: Alfanumérico, Obrig: Sim, Tam: 3)</v>
      </c>
      <c r="J8" s="112" t="str">
        <f>IFERROR(VLOOKUP(I8,'Leiaute Neogrid'!$A$4:$K$178,11,FALSE),"")</f>
        <v>nSerieRPS  (Pai: RPS,  Tipo: C, Obrig: S, Tam: 5)</v>
      </c>
      <c r="K8" s="112"/>
      <c r="L8" s="112" t="s">
        <v>227</v>
      </c>
      <c r="M8" s="172" t="s">
        <v>228</v>
      </c>
    </row>
    <row r="9" spans="1:32" ht="28.5" customHeight="1">
      <c r="A9" s="155">
        <f t="shared" si="1"/>
        <v>6</v>
      </c>
      <c r="B9" s="140" t="s">
        <v>229</v>
      </c>
      <c r="C9" s="112" t="s">
        <v>217</v>
      </c>
      <c r="D9" s="112" t="s">
        <v>230</v>
      </c>
      <c r="E9" s="112">
        <v>9</v>
      </c>
      <c r="F9" s="112" t="s">
        <v>212</v>
      </c>
      <c r="G9" s="112" t="s">
        <v>213</v>
      </c>
      <c r="H9" s="112" t="s">
        <v>231</v>
      </c>
      <c r="I9" s="113" t="str">
        <f t="shared" si="0"/>
        <v>numerorps  (Pai: identificacao,  Tipo: Numérico, Obrig: Sim, Tam: 9)</v>
      </c>
      <c r="J9" s="112" t="str">
        <f>IFERROR(VLOOKUP(I9,'Leiaute Neogrid'!$A$4:$K$178,11,FALSE),"")</f>
        <v>nRPS  (Pai: RPS,  Tipo: N, Obrig: S, Tam: 15)</v>
      </c>
      <c r="K9" s="112"/>
      <c r="L9" s="112" t="s">
        <v>232</v>
      </c>
      <c r="M9" s="172" t="s">
        <v>233</v>
      </c>
    </row>
    <row r="10" spans="1:32" ht="28.5" customHeight="1">
      <c r="A10" s="155">
        <f t="shared" si="1"/>
        <v>7</v>
      </c>
      <c r="B10" s="140" t="s">
        <v>234</v>
      </c>
      <c r="C10" s="112" t="s">
        <v>217</v>
      </c>
      <c r="D10" s="112" t="s">
        <v>230</v>
      </c>
      <c r="E10" s="112">
        <v>1</v>
      </c>
      <c r="F10" s="112" t="s">
        <v>212</v>
      </c>
      <c r="G10" s="112" t="s">
        <v>213</v>
      </c>
      <c r="H10" s="112" t="s">
        <v>235</v>
      </c>
      <c r="I10" s="113" t="str">
        <f t="shared" si="0"/>
        <v>tipo  (Pai: identificacao,  Tipo: Numérico, Obrig: Sim, Tam: 1)</v>
      </c>
      <c r="J10" s="112" t="str">
        <f>IFERROR(VLOOKUP(I10,'Leiaute Neogrid'!$A$4:$K$178,11,FALSE),"")</f>
        <v>tpRPS  (Pai: RPS,  Tipo: N, Obrig: S, Tam: 2)</v>
      </c>
      <c r="K10" s="112"/>
      <c r="L10" s="112" t="s">
        <v>3</v>
      </c>
      <c r="M10" s="172" t="s">
        <v>236</v>
      </c>
    </row>
    <row r="11" spans="1:32" ht="28.5" customHeight="1">
      <c r="A11" s="155">
        <f t="shared" si="1"/>
        <v>8</v>
      </c>
      <c r="B11" s="140" t="s">
        <v>237</v>
      </c>
      <c r="C11" s="112" t="s">
        <v>217</v>
      </c>
      <c r="D11" s="112" t="s">
        <v>230</v>
      </c>
      <c r="E11" s="112">
        <v>1</v>
      </c>
      <c r="F11" s="112" t="s">
        <v>212</v>
      </c>
      <c r="G11" s="112" t="s">
        <v>213</v>
      </c>
      <c r="H11" s="112" t="s">
        <v>238</v>
      </c>
      <c r="I11" s="113" t="str">
        <f t="shared" si="0"/>
        <v>situacaorps  (Pai: identificacao,  Tipo: Numérico, Obrig: Sim, Tam: 1)</v>
      </c>
      <c r="J11" s="112" t="str">
        <f>IFERROR(VLOOKUP(I11,'Leiaute Neogrid'!$A$4:$K$178,11,FALSE),"")</f>
        <v>statusRPS  (Pai: RPS,  Tipo: N, Obrig: S, Tam: 3)</v>
      </c>
      <c r="K11" s="112"/>
      <c r="L11" s="112" t="s">
        <v>239</v>
      </c>
      <c r="M11" s="112"/>
    </row>
    <row r="12" spans="1:32" ht="28.5" customHeight="1">
      <c r="A12" s="155">
        <f t="shared" si="1"/>
        <v>9</v>
      </c>
      <c r="B12" s="140" t="s">
        <v>240</v>
      </c>
      <c r="C12" s="112" t="s">
        <v>217</v>
      </c>
      <c r="D12" s="112" t="s">
        <v>230</v>
      </c>
      <c r="E12" s="112">
        <v>1</v>
      </c>
      <c r="F12" s="112" t="s">
        <v>241</v>
      </c>
      <c r="G12" s="112" t="s">
        <v>213</v>
      </c>
      <c r="H12" s="112" t="s">
        <v>242</v>
      </c>
      <c r="I12" s="113" t="str">
        <f t="shared" si="0"/>
        <v>tiporecolhe  (Pai: identificacao,  Tipo: Numérico, Obrig: Não, Tam: 1)</v>
      </c>
      <c r="J12" s="112"/>
      <c r="K12" s="112" t="s">
        <v>243</v>
      </c>
      <c r="L12" s="112" t="s">
        <v>244</v>
      </c>
      <c r="M12" s="112"/>
    </row>
    <row r="13" spans="1:32" ht="28.5" customHeight="1">
      <c r="A13" s="155">
        <f t="shared" si="1"/>
        <v>10</v>
      </c>
      <c r="B13" s="140" t="s">
        <v>245</v>
      </c>
      <c r="C13" s="112" t="s">
        <v>217</v>
      </c>
      <c r="D13" s="112" t="s">
        <v>230</v>
      </c>
      <c r="E13" s="112">
        <v>1</v>
      </c>
      <c r="F13" s="112" t="s">
        <v>241</v>
      </c>
      <c r="G13" s="112" t="s">
        <v>213</v>
      </c>
      <c r="H13" s="112" t="s">
        <v>246</v>
      </c>
      <c r="I13" s="113" t="str">
        <f t="shared" si="0"/>
        <v>tipooper  (Pai: identificacao,  Tipo: Numérico, Obrig: Não, Tam: 1)</v>
      </c>
      <c r="J13" s="112" t="str">
        <f>IFERROR(VLOOKUP(I13,'Leiaute Neogrid'!$A$4:$K$178,11,FALSE),"")</f>
        <v/>
      </c>
      <c r="K13" s="112" t="s">
        <v>247</v>
      </c>
      <c r="L13" s="112" t="s">
        <v>248</v>
      </c>
      <c r="M13" s="112" t="s">
        <v>249</v>
      </c>
    </row>
    <row r="14" spans="1:32" ht="28.5" customHeight="1">
      <c r="A14" s="155">
        <f t="shared" si="1"/>
        <v>11</v>
      </c>
      <c r="B14" s="140" t="s">
        <v>250</v>
      </c>
      <c r="C14" s="112" t="s">
        <v>217</v>
      </c>
      <c r="D14" s="112" t="s">
        <v>230</v>
      </c>
      <c r="E14" s="112">
        <v>1</v>
      </c>
      <c r="F14" s="112" t="s">
        <v>212</v>
      </c>
      <c r="G14" s="112" t="s">
        <v>213</v>
      </c>
      <c r="H14" s="112" t="s">
        <v>251</v>
      </c>
      <c r="I14" s="113" t="str">
        <f t="shared" si="0"/>
        <v>tipotrib  (Pai: identificacao,  Tipo: Numérico, Obrig: Sim, Tam: 1)</v>
      </c>
      <c r="J14" s="112" t="str">
        <f>IFERROR(VLOOKUP(I14,'Leiaute Neogrid'!$A$4:$K$178,11,FALSE),"")</f>
        <v>tribut  (Pai: servico,  Tipo: C, Obrig: S, Tam: 0)</v>
      </c>
      <c r="K14" s="112" t="s">
        <v>252</v>
      </c>
      <c r="L14" s="112" t="s">
        <v>253</v>
      </c>
      <c r="M14" s="112"/>
    </row>
    <row r="15" spans="1:32" ht="28.5" customHeight="1">
      <c r="A15" s="155">
        <f t="shared" si="1"/>
        <v>12</v>
      </c>
      <c r="B15" s="140" t="s">
        <v>254</v>
      </c>
      <c r="C15" s="112" t="s">
        <v>217</v>
      </c>
      <c r="D15" s="112" t="s">
        <v>230</v>
      </c>
      <c r="E15" s="112">
        <v>1</v>
      </c>
      <c r="F15" s="112" t="s">
        <v>241</v>
      </c>
      <c r="G15" s="112" t="s">
        <v>213</v>
      </c>
      <c r="H15" s="112" t="s">
        <v>255</v>
      </c>
      <c r="I15" s="113" t="str">
        <f t="shared" si="0"/>
        <v>regimeesptrib  (Pai: identificacao,  Tipo: Numérico, Obrig: Não, Tam: 1)</v>
      </c>
      <c r="J15" s="112" t="str">
        <f>IFERROR(VLOOKUP(I15,'Leiaute Neogrid'!$A$4:$K$178,11,FALSE),"")</f>
        <v>regEspTribut  (Pai: RPS,  Tipo: N, Obrig: S, Tam: 4)</v>
      </c>
      <c r="K15" s="112" t="s">
        <v>256</v>
      </c>
      <c r="L15" s="112" t="s">
        <v>257</v>
      </c>
      <c r="M15" s="172"/>
    </row>
    <row r="16" spans="1:32" ht="28.5" customHeight="1">
      <c r="A16" s="155">
        <f t="shared" si="1"/>
        <v>13</v>
      </c>
      <c r="B16" s="140" t="s">
        <v>258</v>
      </c>
      <c r="C16" s="112" t="s">
        <v>217</v>
      </c>
      <c r="D16" s="112" t="s">
        <v>211</v>
      </c>
      <c r="E16" s="112">
        <v>15</v>
      </c>
      <c r="F16" s="112" t="s">
        <v>241</v>
      </c>
      <c r="G16" s="112" t="s">
        <v>213</v>
      </c>
      <c r="H16" s="112" t="s">
        <v>259</v>
      </c>
      <c r="I16" s="113" t="str">
        <f t="shared" si="0"/>
        <v>formpagto  (Pai: identificacao,  Tipo: Alfanumérico, Obrig: Não, Tam: 15)</v>
      </c>
      <c r="J16" s="112" t="str">
        <f>IFERROR(VLOOKUP(I16,'Leiaute Neogrid'!$A$4:$K$178,11,FALSE),"")</f>
        <v/>
      </c>
      <c r="K16" s="112" t="s">
        <v>215</v>
      </c>
      <c r="L16" s="112"/>
      <c r="M16" s="112"/>
    </row>
    <row r="17" spans="1:14" ht="28.5" customHeight="1">
      <c r="A17" s="155">
        <f t="shared" si="1"/>
        <v>14</v>
      </c>
      <c r="B17" s="140" t="s">
        <v>260</v>
      </c>
      <c r="C17" s="112" t="s">
        <v>217</v>
      </c>
      <c r="D17" s="112" t="s">
        <v>211</v>
      </c>
      <c r="E17" s="112">
        <v>4</v>
      </c>
      <c r="F17" s="112" t="s">
        <v>212</v>
      </c>
      <c r="G17" s="112"/>
      <c r="H17" s="112" t="s">
        <v>261</v>
      </c>
      <c r="I17" s="113" t="str">
        <f t="shared" si="0"/>
        <v>natop  (Pai: identificacao,  Tipo: Alfanumérico, Obrig: Sim, Tam: 4)</v>
      </c>
      <c r="J17" s="112" t="str">
        <f>IFERROR(VLOOKUP(I17,'Leiaute Neogrid'!$A$4:$K$178,11,FALSE),"")</f>
        <v>natOp  (Pai: RPS,  Tipo: C, Obrig: S, Tam: 4)</v>
      </c>
      <c r="K17" s="112" t="s">
        <v>262</v>
      </c>
      <c r="L17" s="112" t="s">
        <v>263</v>
      </c>
      <c r="M17" s="112"/>
    </row>
    <row r="18" spans="1:14" ht="28.5" customHeight="1">
      <c r="A18" s="155">
        <f t="shared" si="1"/>
        <v>15</v>
      </c>
      <c r="B18" s="140" t="s">
        <v>264</v>
      </c>
      <c r="C18" s="112" t="s">
        <v>217</v>
      </c>
      <c r="D18" s="112" t="s">
        <v>220</v>
      </c>
      <c r="E18" s="112">
        <v>19</v>
      </c>
      <c r="F18" s="112" t="s">
        <v>212</v>
      </c>
      <c r="G18" s="112"/>
      <c r="H18" s="112" t="s">
        <v>31</v>
      </c>
      <c r="I18" s="113" t="str">
        <f t="shared" si="0"/>
        <v>dtcompetencia  (Pai: identificacao,  Tipo: Data e hora, Obrig: Sim, Tam: 19)</v>
      </c>
      <c r="J18" s="112" t="str">
        <f>IFERROR(VLOOKUP(I18,'Leiaute Neogrid'!$A$4:$K$178,11,FALSE),"")</f>
        <v>dtCompetencia  (Pai: RPS,  Tipo: D, Obrig: S, Tam: 19)</v>
      </c>
      <c r="K18" s="112" t="s">
        <v>265</v>
      </c>
      <c r="L18" s="112" t="s">
        <v>266</v>
      </c>
      <c r="M18" s="172" t="s">
        <v>224</v>
      </c>
    </row>
    <row r="19" spans="1:14" ht="28.5" customHeight="1">
      <c r="A19" s="155">
        <f t="shared" si="1"/>
        <v>16</v>
      </c>
      <c r="B19" s="140" t="s">
        <v>267</v>
      </c>
      <c r="C19" s="112" t="s">
        <v>217</v>
      </c>
      <c r="D19" s="112" t="s">
        <v>230</v>
      </c>
      <c r="E19" s="112">
        <v>1</v>
      </c>
      <c r="F19" s="112" t="s">
        <v>212</v>
      </c>
      <c r="G19" s="112"/>
      <c r="H19" s="112" t="s">
        <v>35</v>
      </c>
      <c r="I19" s="113" t="str">
        <f t="shared" si="0"/>
        <v>incentfiscal  (Pai: identificacao,  Tipo: Numérico, Obrig: Sim, Tam: 1)</v>
      </c>
      <c r="J19" s="112" t="str">
        <f>IFERROR(VLOOKUP(I19,'Leiaute Neogrid'!$A$4:$K$178,11,FALSE),"")</f>
        <v>incentFiscal  (Pai: RPS,  Tipo: N, Obrig: S, Tam: 1)</v>
      </c>
      <c r="K19" s="112" t="s">
        <v>268</v>
      </c>
      <c r="L19" s="112" t="s">
        <v>269</v>
      </c>
      <c r="M19" s="112"/>
    </row>
    <row r="20" spans="1:14" ht="28.5" customHeight="1">
      <c r="A20" s="155">
        <f t="shared" si="1"/>
        <v>17</v>
      </c>
      <c r="B20" s="140" t="s">
        <v>270</v>
      </c>
      <c r="C20" s="112" t="s">
        <v>217</v>
      </c>
      <c r="D20" s="112" t="s">
        <v>230</v>
      </c>
      <c r="E20" s="112">
        <v>1</v>
      </c>
      <c r="F20" s="112" t="s">
        <v>212</v>
      </c>
      <c r="G20" s="112"/>
      <c r="H20" s="112" t="s">
        <v>271</v>
      </c>
      <c r="I20" s="113" t="str">
        <f t="shared" si="0"/>
        <v>issret  (Pai: identificacao,  Tipo: Numérico, Obrig: Sim, Tam: 1)</v>
      </c>
      <c r="J20" s="112" t="s">
        <v>272</v>
      </c>
      <c r="K20" s="112" t="s">
        <v>273</v>
      </c>
      <c r="L20" s="112" t="s">
        <v>274</v>
      </c>
      <c r="M20" s="112"/>
    </row>
    <row r="21" spans="1:14" ht="28.5" customHeight="1">
      <c r="A21" s="155">
        <f t="shared" si="1"/>
        <v>18</v>
      </c>
      <c r="B21" s="140" t="s">
        <v>275</v>
      </c>
      <c r="C21" s="112" t="s">
        <v>217</v>
      </c>
      <c r="D21" s="112" t="s">
        <v>211</v>
      </c>
      <c r="E21" s="112">
        <v>5</v>
      </c>
      <c r="F21" s="112" t="s">
        <v>212</v>
      </c>
      <c r="G21" s="112"/>
      <c r="H21" s="112" t="s">
        <v>276</v>
      </c>
      <c r="I21" s="113" t="str">
        <f t="shared" si="0"/>
        <v>itemlistaserv  (Pai: identificacao,  Tipo: Alfanumérico, Obrig: Sim, Tam: 5)</v>
      </c>
      <c r="J21" s="112" t="s">
        <v>277</v>
      </c>
      <c r="K21" s="112" t="s">
        <v>278</v>
      </c>
      <c r="L21" s="112" t="s">
        <v>279</v>
      </c>
      <c r="M21" s="112"/>
    </row>
    <row r="22" spans="1:14" ht="28.5" customHeight="1">
      <c r="A22" s="155">
        <f t="shared" si="1"/>
        <v>19</v>
      </c>
      <c r="B22" s="140" t="s">
        <v>61</v>
      </c>
      <c r="C22" s="112" t="s">
        <v>217</v>
      </c>
      <c r="D22" s="112" t="s">
        <v>230</v>
      </c>
      <c r="E22" s="177">
        <v>9</v>
      </c>
      <c r="F22" s="112" t="s">
        <v>212</v>
      </c>
      <c r="G22" s="112"/>
      <c r="H22" s="112" t="s">
        <v>280</v>
      </c>
      <c r="I22" s="113" t="str">
        <f t="shared" si="0"/>
        <v>cnae  (Pai: identificacao,  Tipo: Numérico, Obrig: Sim, Tam: 9)</v>
      </c>
      <c r="J22" s="178" t="s">
        <v>281</v>
      </c>
      <c r="K22" s="112" t="s">
        <v>282</v>
      </c>
      <c r="L22" s="112" t="s">
        <v>283</v>
      </c>
      <c r="M22" s="178"/>
    </row>
    <row r="23" spans="1:14" ht="28.5" customHeight="1">
      <c r="A23" s="155">
        <f t="shared" si="1"/>
        <v>20</v>
      </c>
      <c r="B23" s="140" t="s">
        <v>284</v>
      </c>
      <c r="C23" s="112" t="s">
        <v>217</v>
      </c>
      <c r="D23" s="112" t="s">
        <v>211</v>
      </c>
      <c r="E23" s="112">
        <v>20</v>
      </c>
      <c r="F23" s="112" t="s">
        <v>212</v>
      </c>
      <c r="G23" s="112"/>
      <c r="H23" s="112" t="s">
        <v>285</v>
      </c>
      <c r="I23" s="113" t="str">
        <f t="shared" si="0"/>
        <v>ctributmun   (Pai: identificacao,  Tipo: Alfanumérico, Obrig: Sim, Tam: 20)</v>
      </c>
      <c r="J23" s="112" t="s">
        <v>286</v>
      </c>
      <c r="K23" s="112" t="s">
        <v>287</v>
      </c>
      <c r="L23" s="99" t="s">
        <v>288</v>
      </c>
      <c r="M23" s="99" t="s">
        <v>289</v>
      </c>
    </row>
    <row r="24" spans="1:14" ht="28.5" customHeight="1">
      <c r="A24" s="155">
        <f t="shared" si="1"/>
        <v>21</v>
      </c>
      <c r="B24" s="140" t="s">
        <v>290</v>
      </c>
      <c r="C24" s="112" t="s">
        <v>217</v>
      </c>
      <c r="D24" s="112" t="s">
        <v>230</v>
      </c>
      <c r="E24" s="112">
        <v>4</v>
      </c>
      <c r="F24" s="112" t="s">
        <v>212</v>
      </c>
      <c r="G24" s="112"/>
      <c r="H24" s="112" t="s">
        <v>137</v>
      </c>
      <c r="I24" s="157" t="str">
        <f t="shared" si="0"/>
        <v>codigocfps  (Pai: identificacao,  Tipo: Numérico, Obrig: Sim, Tam: 4)</v>
      </c>
      <c r="J24" s="112" t="s">
        <v>291</v>
      </c>
      <c r="K24" s="112" t="s">
        <v>292</v>
      </c>
      <c r="L24" s="112" t="s">
        <v>293</v>
      </c>
      <c r="M24" s="112"/>
    </row>
    <row r="25" spans="1:14" ht="28.5" customHeight="1">
      <c r="A25" s="155">
        <f t="shared" si="1"/>
        <v>22</v>
      </c>
      <c r="B25" s="140" t="s">
        <v>294</v>
      </c>
      <c r="C25" s="112" t="s">
        <v>217</v>
      </c>
      <c r="D25" s="112" t="s">
        <v>211</v>
      </c>
      <c r="E25" s="112">
        <v>3</v>
      </c>
      <c r="F25" s="112" t="s">
        <v>212</v>
      </c>
      <c r="G25" s="112"/>
      <c r="H25" s="112" t="s">
        <v>295</v>
      </c>
      <c r="I25" s="113" t="str">
        <f t="shared" si="0"/>
        <v>ctipolancamento  (Pai: identificacao,  Tipo: Alfanumérico, Obrig: Sim, Tam: 3)</v>
      </c>
      <c r="J25" s="112" t="s">
        <v>296</v>
      </c>
      <c r="K25" s="112" t="s">
        <v>297</v>
      </c>
      <c r="L25" s="112" t="s">
        <v>298</v>
      </c>
      <c r="M25" s="112"/>
    </row>
    <row r="26" spans="1:14" ht="28.5" customHeight="1">
      <c r="A26" s="155">
        <f t="shared" si="1"/>
        <v>23</v>
      </c>
      <c r="B26" s="140" t="s">
        <v>299</v>
      </c>
      <c r="C26" s="112" t="s">
        <v>217</v>
      </c>
      <c r="D26" s="112" t="s">
        <v>230</v>
      </c>
      <c r="E26" s="112">
        <v>2</v>
      </c>
      <c r="F26" s="112" t="s">
        <v>241</v>
      </c>
      <c r="G26" s="112"/>
      <c r="H26" s="112" t="s">
        <v>300</v>
      </c>
      <c r="I26" s="157" t="str">
        <f t="shared" si="0"/>
        <v>cexiss  (Pai: identificacao,  Tipo: Numérico, Obrig: Não, Tam: 2)</v>
      </c>
      <c r="J26" s="112" t="s">
        <v>301</v>
      </c>
      <c r="K26" s="112"/>
      <c r="L26" s="112"/>
      <c r="M26" s="112"/>
    </row>
    <row r="27" spans="1:14" s="137" customFormat="1" ht="28.5" customHeight="1">
      <c r="A27" s="316">
        <f t="shared" si="1"/>
        <v>24</v>
      </c>
      <c r="B27" s="336" t="s">
        <v>302</v>
      </c>
      <c r="C27" s="244" t="s">
        <v>217</v>
      </c>
      <c r="D27" s="244" t="s">
        <v>230</v>
      </c>
      <c r="E27" s="244">
        <v>2</v>
      </c>
      <c r="F27" s="244" t="s">
        <v>241</v>
      </c>
      <c r="G27" s="244"/>
      <c r="H27" s="244" t="s">
        <v>303</v>
      </c>
      <c r="I27" s="337" t="str">
        <f t="shared" si="0"/>
        <v>cresponsavelretencao  (Pai: identificacao,  Tipo: Numérico, Obrig: Não, Tam: 2)</v>
      </c>
      <c r="J27" s="244" t="s">
        <v>304</v>
      </c>
      <c r="K27" s="244"/>
      <c r="L27" s="338" t="s">
        <v>305</v>
      </c>
      <c r="M27" s="338" t="s">
        <v>306</v>
      </c>
    </row>
    <row r="28" spans="1:14" ht="28.5" customHeight="1">
      <c r="A28" s="155">
        <f t="shared" si="1"/>
        <v>25</v>
      </c>
      <c r="B28" s="140" t="s">
        <v>307</v>
      </c>
      <c r="C28" s="112" t="s">
        <v>217</v>
      </c>
      <c r="D28" s="112" t="s">
        <v>211</v>
      </c>
      <c r="E28" s="112">
        <v>9</v>
      </c>
      <c r="F28" s="112" t="s">
        <v>241</v>
      </c>
      <c r="G28" s="112"/>
      <c r="H28" s="112" t="s">
        <v>308</v>
      </c>
      <c r="I28" s="157"/>
      <c r="J28" s="96" t="s">
        <v>309</v>
      </c>
      <c r="K28" s="112"/>
      <c r="L28" s="112" t="s">
        <v>310</v>
      </c>
      <c r="M28" s="112" t="s">
        <v>311</v>
      </c>
      <c r="N28" s="120"/>
    </row>
    <row r="29" spans="1:14" ht="28.5" customHeight="1">
      <c r="A29" s="155">
        <f t="shared" si="1"/>
        <v>26</v>
      </c>
      <c r="B29" s="140" t="s">
        <v>312</v>
      </c>
      <c r="C29" s="112" t="s">
        <v>217</v>
      </c>
      <c r="D29" s="112" t="s">
        <v>230</v>
      </c>
      <c r="E29" s="112"/>
      <c r="F29" s="112" t="s">
        <v>241</v>
      </c>
      <c r="G29" s="112"/>
      <c r="H29" s="112" t="s">
        <v>313</v>
      </c>
      <c r="I29" s="157"/>
      <c r="J29" s="112" t="s">
        <v>314</v>
      </c>
      <c r="K29" s="112"/>
      <c r="L29" s="112" t="s">
        <v>315</v>
      </c>
      <c r="M29" s="112" t="s">
        <v>316</v>
      </c>
      <c r="N29" s="120"/>
    </row>
    <row r="30" spans="1:14" s="332" customFormat="1" ht="28.5" customHeight="1">
      <c r="A30" s="328">
        <f t="shared" si="1"/>
        <v>27</v>
      </c>
      <c r="B30" s="309" t="s">
        <v>317</v>
      </c>
      <c r="C30" s="310" t="s">
        <v>210</v>
      </c>
      <c r="D30" s="310" t="s">
        <v>213</v>
      </c>
      <c r="E30" s="310" t="s">
        <v>213</v>
      </c>
      <c r="F30" s="310" t="s">
        <v>241</v>
      </c>
      <c r="G30" s="310" t="s">
        <v>213</v>
      </c>
      <c r="H30" s="310" t="s">
        <v>318</v>
      </c>
      <c r="I30" s="311" t="str">
        <f t="shared" si="0"/>
        <v>substituicao  (Pai: rps,  Tipo: --, Obrig: Não, Tam: --)</v>
      </c>
      <c r="J30" s="310" t="str">
        <f>IFERROR(VLOOKUP(I30,'Leiaute Neogrid'!$A$4:$K$178,11,FALSE),"")</f>
        <v/>
      </c>
      <c r="K30" s="310"/>
      <c r="L30" s="310" t="s">
        <v>319</v>
      </c>
      <c r="M30" s="310"/>
      <c r="N30" s="334"/>
    </row>
    <row r="31" spans="1:14" ht="28.5" customHeight="1">
      <c r="A31" s="155">
        <f t="shared" si="1"/>
        <v>28</v>
      </c>
      <c r="B31" s="140" t="s">
        <v>225</v>
      </c>
      <c r="C31" s="112" t="s">
        <v>317</v>
      </c>
      <c r="D31" s="112" t="s">
        <v>211</v>
      </c>
      <c r="E31" s="112">
        <v>3</v>
      </c>
      <c r="F31" s="112" t="s">
        <v>212</v>
      </c>
      <c r="G31" s="112" t="s">
        <v>213</v>
      </c>
      <c r="H31" s="112" t="s">
        <v>320</v>
      </c>
      <c r="I31" s="113" t="str">
        <f t="shared" si="0"/>
        <v>serierps  (Pai: substituicao,  Tipo: Alfanumérico, Obrig: Sim, Tam: 3)</v>
      </c>
      <c r="J31" s="112" t="str">
        <f>IFERROR(VLOOKUP(I31,'Leiaute Neogrid'!$A$4:$K$178,11,FALSE),"")</f>
        <v>nSerieSubst  (Pai: RPSSubst,  Tipo: C, Obrig: S, Tam: 10)</v>
      </c>
      <c r="K31" s="112"/>
      <c r="L31" s="112" t="s">
        <v>321</v>
      </c>
      <c r="M31" s="172" t="s">
        <v>228</v>
      </c>
    </row>
    <row r="32" spans="1:14" ht="28.5" customHeight="1">
      <c r="A32" s="155">
        <f t="shared" si="1"/>
        <v>29</v>
      </c>
      <c r="B32" s="140" t="s">
        <v>229</v>
      </c>
      <c r="C32" s="112" t="s">
        <v>317</v>
      </c>
      <c r="D32" s="112" t="s">
        <v>230</v>
      </c>
      <c r="E32" s="112">
        <v>9</v>
      </c>
      <c r="F32" s="112" t="s">
        <v>212</v>
      </c>
      <c r="G32" s="112" t="s">
        <v>213</v>
      </c>
      <c r="H32" s="112" t="s">
        <v>322</v>
      </c>
      <c r="I32" s="113" t="str">
        <f t="shared" si="0"/>
        <v>numerorps  (Pai: substituicao,  Tipo: Numérico, Obrig: Sim, Tam: 9)</v>
      </c>
      <c r="J32" s="112" t="str">
        <f>IFERROR(VLOOKUP(I32,'Leiaute Neogrid'!$A$4:$K$178,11,FALSE),"")</f>
        <v>nRPSSubst  (Pai: RPSSubst,  Tipo: N, Obrig: S, Tam: 15)</v>
      </c>
      <c r="K32" s="112"/>
      <c r="L32" s="112" t="s">
        <v>323</v>
      </c>
      <c r="M32" s="112"/>
    </row>
    <row r="33" spans="1:14" ht="28.5" customHeight="1">
      <c r="A33" s="155">
        <f t="shared" si="1"/>
        <v>30</v>
      </c>
      <c r="B33" s="140" t="s">
        <v>324</v>
      </c>
      <c r="C33" s="112" t="s">
        <v>317</v>
      </c>
      <c r="D33" s="112" t="s">
        <v>230</v>
      </c>
      <c r="E33" s="84">
        <v>15</v>
      </c>
      <c r="F33" s="112" t="s">
        <v>212</v>
      </c>
      <c r="G33" s="112" t="s">
        <v>213</v>
      </c>
      <c r="H33" s="112" t="s">
        <v>325</v>
      </c>
      <c r="I33" s="113" t="str">
        <f t="shared" si="0"/>
        <v>numeronfse  (Pai: substituicao,  Tipo: Numérico, Obrig: Sim, Tam: 15)</v>
      </c>
      <c r="J33" s="112" t="str">
        <f>IFERROR(VLOOKUP(I33,'Leiaute Neogrid'!$A$4:$K$178,11,FALSE),"")</f>
        <v/>
      </c>
      <c r="K33" s="112"/>
      <c r="L33" s="112" t="s">
        <v>326</v>
      </c>
      <c r="M33" s="112"/>
    </row>
    <row r="34" spans="1:14" ht="28.5" customHeight="1">
      <c r="A34" s="155">
        <f t="shared" si="1"/>
        <v>31</v>
      </c>
      <c r="B34" s="140" t="s">
        <v>327</v>
      </c>
      <c r="C34" s="112" t="s">
        <v>317</v>
      </c>
      <c r="D34" s="112" t="s">
        <v>211</v>
      </c>
      <c r="E34" s="112">
        <v>44</v>
      </c>
      <c r="F34" s="112" t="s">
        <v>212</v>
      </c>
      <c r="G34" s="112" t="s">
        <v>213</v>
      </c>
      <c r="H34" s="112" t="s">
        <v>328</v>
      </c>
      <c r="I34" s="113" t="str">
        <f t="shared" si="0"/>
        <v>idnfse  (Pai: substituicao,  Tipo: Alfanumérico, Obrig: Sim, Tam: 44)</v>
      </c>
      <c r="J34" s="112" t="str">
        <f>IFERROR(VLOOKUP(I34,'Leiaute Neogrid'!$A$4:$K$178,11,FALSE),"")</f>
        <v>idERPSubst  (Pai: RPSSubst,  Tipo: C, Obrig: N, Tam: 44)</v>
      </c>
      <c r="K34" s="112"/>
      <c r="L34" s="112"/>
      <c r="M34" s="112"/>
    </row>
    <row r="35" spans="1:14" ht="28.5" customHeight="1">
      <c r="A35" s="155">
        <f t="shared" si="1"/>
        <v>32</v>
      </c>
      <c r="B35" s="140" t="s">
        <v>234</v>
      </c>
      <c r="C35" s="112" t="s">
        <v>317</v>
      </c>
      <c r="D35" s="112" t="s">
        <v>230</v>
      </c>
      <c r="E35" s="112">
        <v>1</v>
      </c>
      <c r="F35" s="112" t="s">
        <v>212</v>
      </c>
      <c r="G35" s="112" t="s">
        <v>213</v>
      </c>
      <c r="H35" s="112" t="s">
        <v>329</v>
      </c>
      <c r="I35" s="113" t="str">
        <f t="shared" si="0"/>
        <v>tipo  (Pai: substituicao,  Tipo: Numérico, Obrig: Sim, Tam: 1)</v>
      </c>
      <c r="J35" s="112" t="str">
        <f>IFERROR(VLOOKUP(I35,'Leiaute Neogrid'!$A$4:$K$178,11,FALSE),"")</f>
        <v>tpRPSSubst  (Pai: RPSSubst,  Tipo: N, Obrig: S, Tam: 2)</v>
      </c>
      <c r="K35" s="112"/>
      <c r="L35" s="112" t="s">
        <v>3</v>
      </c>
      <c r="M35" s="112"/>
    </row>
    <row r="36" spans="1:14" ht="28.5" customHeight="1">
      <c r="A36" s="155">
        <f t="shared" si="1"/>
        <v>33</v>
      </c>
      <c r="B36" s="140" t="s">
        <v>330</v>
      </c>
      <c r="C36" s="112" t="s">
        <v>317</v>
      </c>
      <c r="D36" s="112" t="s">
        <v>176</v>
      </c>
      <c r="E36" s="112">
        <v>10</v>
      </c>
      <c r="F36" s="112" t="s">
        <v>212</v>
      </c>
      <c r="G36" s="112" t="s">
        <v>331</v>
      </c>
      <c r="H36" s="112" t="s">
        <v>332</v>
      </c>
      <c r="I36" s="113" t="str">
        <f t="shared" si="0"/>
        <v>dtemissaonfse  (Pai: substituicao,  Tipo: Data, Obrig: Sim, Tam: 10)</v>
      </c>
      <c r="J36" s="112" t="str">
        <f>IFERROR(VLOOKUP(I36,'Leiaute Neogrid'!$A$4:$K$178,11,FALSE),"")</f>
        <v>dtEmisNFSe  (Pai: RPSSubst,  Tipo: D, Obrig: N, Tam: 19)</v>
      </c>
      <c r="K36" s="112"/>
      <c r="L36" s="112" t="s">
        <v>333</v>
      </c>
      <c r="M36" s="112"/>
    </row>
    <row r="37" spans="1:14" s="332" customFormat="1" ht="28.5" customHeight="1">
      <c r="A37" s="328">
        <f t="shared" si="1"/>
        <v>34</v>
      </c>
      <c r="B37" s="309" t="s">
        <v>334</v>
      </c>
      <c r="C37" s="310" t="s">
        <v>210</v>
      </c>
      <c r="D37" s="310" t="s">
        <v>213</v>
      </c>
      <c r="E37" s="310" t="s">
        <v>213</v>
      </c>
      <c r="F37" s="310" t="s">
        <v>241</v>
      </c>
      <c r="G37" s="310" t="s">
        <v>213</v>
      </c>
      <c r="H37" s="310" t="s">
        <v>335</v>
      </c>
      <c r="I37" s="311" t="str">
        <f t="shared" si="0"/>
        <v>cancelamento  (Pai: rps,  Tipo: --, Obrig: Não, Tam: --)</v>
      </c>
      <c r="J37" s="310" t="str">
        <f>IFERROR(VLOOKUP(I37,'Leiaute Neogrid'!$A$4:$K$178,11,FALSE),"")</f>
        <v/>
      </c>
      <c r="K37" s="310"/>
      <c r="L37" s="310"/>
      <c r="M37" s="310"/>
      <c r="N37" s="334"/>
    </row>
    <row r="38" spans="1:14" ht="28.5" customHeight="1">
      <c r="A38" s="155">
        <f t="shared" si="1"/>
        <v>35</v>
      </c>
      <c r="B38" s="140" t="s">
        <v>336</v>
      </c>
      <c r="C38" s="112" t="s">
        <v>334</v>
      </c>
      <c r="D38" s="112" t="s">
        <v>230</v>
      </c>
      <c r="E38" s="112">
        <v>1</v>
      </c>
      <c r="F38" s="112" t="s">
        <v>241</v>
      </c>
      <c r="G38" s="112" t="s">
        <v>213</v>
      </c>
      <c r="H38" s="112" t="s">
        <v>337</v>
      </c>
      <c r="I38" s="113" t="str">
        <f t="shared" ref="I38:I75" si="2">CONCATENATE(B38,"  (Pai: ",C38,",  Tipo: ",D38,", Obrig: ",F38,", Tam: ",E38,")")</f>
        <v>codmotcanc  (Pai: cancelamento,  Tipo: Numérico, Obrig: Não, Tam: 1)</v>
      </c>
      <c r="J38" s="112" t="str">
        <f>IFERROR(VLOOKUP(I38,'Leiaute Neogrid'!$A$4:$K$178,11,FALSE),"")</f>
        <v/>
      </c>
      <c r="K38" s="112" t="s">
        <v>215</v>
      </c>
      <c r="L38" s="112"/>
      <c r="M38" s="112"/>
    </row>
    <row r="39" spans="1:14" ht="28.5" customHeight="1">
      <c r="A39" s="155">
        <f t="shared" si="1"/>
        <v>36</v>
      </c>
      <c r="B39" s="140" t="s">
        <v>338</v>
      </c>
      <c r="C39" s="112" t="s">
        <v>334</v>
      </c>
      <c r="D39" s="112" t="s">
        <v>211</v>
      </c>
      <c r="E39" s="112">
        <v>80</v>
      </c>
      <c r="F39" s="112" t="s">
        <v>212</v>
      </c>
      <c r="G39" s="112" t="s">
        <v>213</v>
      </c>
      <c r="H39" s="112" t="s">
        <v>339</v>
      </c>
      <c r="I39" s="113" t="str">
        <f t="shared" si="2"/>
        <v>motcanc  (Pai: cancelamento,  Tipo: Alfanumérico, Obrig: Sim, Tam: 80)</v>
      </c>
      <c r="J39" s="112" t="str">
        <f>IFERROR(VLOOKUP(I39,'Leiaute Neogrid'!$A$4:$K$178,11,FALSE),"")</f>
        <v>xMotivoCanc  (Pai: RPS,  Tipo: C, Obrig: N, Tam: 80)</v>
      </c>
      <c r="K39" s="112"/>
      <c r="L39" s="112"/>
      <c r="M39" s="112"/>
    </row>
    <row r="40" spans="1:14" s="332" customFormat="1" ht="28.5" customHeight="1">
      <c r="A40" s="328">
        <f t="shared" si="1"/>
        <v>37</v>
      </c>
      <c r="B40" s="309" t="s">
        <v>340</v>
      </c>
      <c r="C40" s="310" t="s">
        <v>210</v>
      </c>
      <c r="D40" s="310" t="s">
        <v>213</v>
      </c>
      <c r="E40" s="310" t="s">
        <v>213</v>
      </c>
      <c r="F40" s="310" t="s">
        <v>241</v>
      </c>
      <c r="G40" s="310" t="s">
        <v>213</v>
      </c>
      <c r="H40" s="310" t="s">
        <v>341</v>
      </c>
      <c r="I40" s="311" t="str">
        <f t="shared" si="2"/>
        <v>atividade  (Pai: rps,  Tipo: --, Obrig: Não, Tam: --)</v>
      </c>
      <c r="J40" s="310" t="str">
        <f>IFERROR(VLOOKUP(I40,'Leiaute Neogrid'!$A$4:$K$178,11,FALSE),"")</f>
        <v/>
      </c>
      <c r="K40" s="310"/>
      <c r="L40" s="310"/>
      <c r="M40" s="310"/>
      <c r="N40" s="334"/>
    </row>
    <row r="41" spans="1:14" ht="28.5" customHeight="1">
      <c r="A41" s="155">
        <f t="shared" si="1"/>
        <v>38</v>
      </c>
      <c r="B41" s="140" t="s">
        <v>342</v>
      </c>
      <c r="C41" s="112" t="s">
        <v>340</v>
      </c>
      <c r="D41" s="112" t="s">
        <v>211</v>
      </c>
      <c r="E41" s="112">
        <v>15</v>
      </c>
      <c r="F41" s="112" t="s">
        <v>212</v>
      </c>
      <c r="G41" s="112" t="s">
        <v>213</v>
      </c>
      <c r="H41" s="112" t="s">
        <v>343</v>
      </c>
      <c r="I41" s="113" t="str">
        <f t="shared" si="2"/>
        <v>codigo  (Pai: atividade,  Tipo: Alfanumérico, Obrig: Sim, Tam: 15)</v>
      </c>
      <c r="J41" s="112"/>
      <c r="K41" s="112" t="s">
        <v>215</v>
      </c>
      <c r="L41" s="112" t="s">
        <v>283</v>
      </c>
      <c r="M41" s="112"/>
    </row>
    <row r="42" spans="1:14" ht="28.5" customHeight="1">
      <c r="A42" s="155">
        <f t="shared" si="1"/>
        <v>39</v>
      </c>
      <c r="B42" s="140" t="s">
        <v>344</v>
      </c>
      <c r="C42" s="112" t="s">
        <v>340</v>
      </c>
      <c r="D42" s="112" t="s">
        <v>230</v>
      </c>
      <c r="E42" s="112" t="s">
        <v>345</v>
      </c>
      <c r="F42" s="112" t="s">
        <v>212</v>
      </c>
      <c r="G42" s="112" t="s">
        <v>346</v>
      </c>
      <c r="H42" s="112" t="s">
        <v>347</v>
      </c>
      <c r="I42" s="113" t="str">
        <f t="shared" si="2"/>
        <v>aliquota  (Pai: atividade,  Tipo: Numérico, Obrig: Sim, Tam: 15, 2)</v>
      </c>
      <c r="J42" s="112" t="str">
        <f>IFERROR(VLOOKUP(I42,'Leiaute Neogrid'!$A$4:$K$178,11,FALSE),"")</f>
        <v/>
      </c>
      <c r="K42" s="112" t="s">
        <v>215</v>
      </c>
      <c r="L42" s="112" t="s">
        <v>348</v>
      </c>
      <c r="M42" s="112"/>
    </row>
    <row r="43" spans="1:14" s="332" customFormat="1" ht="28.5" customHeight="1">
      <c r="A43" s="328">
        <f t="shared" si="1"/>
        <v>40</v>
      </c>
      <c r="B43" s="309" t="s">
        <v>67</v>
      </c>
      <c r="C43" s="310" t="s">
        <v>210</v>
      </c>
      <c r="D43" s="310" t="s">
        <v>213</v>
      </c>
      <c r="E43" s="310" t="s">
        <v>213</v>
      </c>
      <c r="F43" s="310" t="s">
        <v>212</v>
      </c>
      <c r="G43" s="310" t="s">
        <v>213</v>
      </c>
      <c r="H43" s="310" t="s">
        <v>349</v>
      </c>
      <c r="I43" s="311" t="str">
        <f t="shared" si="2"/>
        <v>prestador  (Pai: rps,  Tipo: --, Obrig: Sim, Tam: --)</v>
      </c>
      <c r="J43" s="310" t="str">
        <f>IFERROR(VLOOKUP(I43,'Leiaute Neogrid'!$A$4:$K$178,11,FALSE),"")</f>
        <v/>
      </c>
      <c r="K43" s="310"/>
      <c r="L43" s="310" t="s">
        <v>350</v>
      </c>
      <c r="M43" s="310"/>
      <c r="N43" s="334"/>
    </row>
    <row r="44" spans="1:14" ht="28.5" customHeight="1">
      <c r="A44" s="155">
        <f t="shared" si="1"/>
        <v>41</v>
      </c>
      <c r="B44" s="140" t="s">
        <v>351</v>
      </c>
      <c r="C44" s="112" t="s">
        <v>67</v>
      </c>
      <c r="D44" s="112" t="s">
        <v>211</v>
      </c>
      <c r="E44" s="112">
        <v>20</v>
      </c>
      <c r="F44" s="112" t="s">
        <v>212</v>
      </c>
      <c r="G44" s="112" t="s">
        <v>213</v>
      </c>
      <c r="H44" s="112" t="s">
        <v>352</v>
      </c>
      <c r="I44" s="113" t="str">
        <f t="shared" si="2"/>
        <v>inscmun  (Pai: prestador,  Tipo: Alfanumérico, Obrig: Sim, Tam: 20)</v>
      </c>
      <c r="J44" s="112" t="str">
        <f>IFERROR(VLOOKUP(I44,'Leiaute Neogrid'!$A$4:$K$178,11,FALSE),"")</f>
        <v>inMunPrest  (Pai: prestador,  Tipo: C, Obrig: S, Tam: 15)</v>
      </c>
      <c r="K44" s="112" t="s">
        <v>353</v>
      </c>
      <c r="L44" s="112" t="s">
        <v>354</v>
      </c>
      <c r="M44" s="112" t="s">
        <v>355</v>
      </c>
    </row>
    <row r="45" spans="1:14" ht="28.5" customHeight="1">
      <c r="A45" s="155">
        <f t="shared" si="1"/>
        <v>42</v>
      </c>
      <c r="B45" s="140" t="s">
        <v>356</v>
      </c>
      <c r="C45" s="112" t="s">
        <v>67</v>
      </c>
      <c r="D45" s="112" t="s">
        <v>230</v>
      </c>
      <c r="E45" s="112">
        <v>14</v>
      </c>
      <c r="F45" s="112" t="s">
        <v>212</v>
      </c>
      <c r="G45" s="112" t="s">
        <v>213</v>
      </c>
      <c r="H45" s="112" t="s">
        <v>357</v>
      </c>
      <c r="I45" s="113" t="str">
        <f t="shared" si="2"/>
        <v>cpfcnpj  (Pai: prestador,  Tipo: Numérico, Obrig: Sim, Tam: 14)</v>
      </c>
      <c r="J45" s="112" t="str">
        <f>IFERROR(VLOOKUP(I45,'Leiaute Neogrid'!$A$4:$K$178,11,FALSE),"")</f>
        <v>cnpjPrest  (Pai: prestador,  Tipo: C, Obrig: S, Tam: 14)</v>
      </c>
      <c r="K45" s="112"/>
      <c r="L45" s="112" t="s">
        <v>358</v>
      </c>
      <c r="M45" s="112" t="s">
        <v>359</v>
      </c>
    </row>
    <row r="46" spans="1:14" ht="28.5" customHeight="1">
      <c r="A46" s="155">
        <f t="shared" si="1"/>
        <v>43</v>
      </c>
      <c r="B46" s="140" t="s">
        <v>360</v>
      </c>
      <c r="C46" s="112" t="s">
        <v>67</v>
      </c>
      <c r="D46" s="112" t="s">
        <v>211</v>
      </c>
      <c r="E46" s="112">
        <v>120</v>
      </c>
      <c r="F46" s="112" t="s">
        <v>212</v>
      </c>
      <c r="G46" s="112" t="s">
        <v>213</v>
      </c>
      <c r="H46" s="112" t="s">
        <v>361</v>
      </c>
      <c r="I46" s="113" t="str">
        <f t="shared" si="2"/>
        <v>razao  (Pai: prestador,  Tipo: Alfanumérico, Obrig: Sim, Tam: 120)</v>
      </c>
      <c r="J46" s="112" t="str">
        <f>IFERROR(VLOOKUP(I46,'Leiaute Neogrid'!$A$4:$K$178,11,FALSE),"")</f>
        <v>rSocialPrest  (Pai: prestador,  Tipo: C, Obrig: S, Tam: 120)</v>
      </c>
      <c r="K46" s="112"/>
      <c r="L46" s="112" t="s">
        <v>362</v>
      </c>
      <c r="M46" s="112" t="s">
        <v>363</v>
      </c>
    </row>
    <row r="47" spans="1:14" ht="28.5" customHeight="1">
      <c r="A47" s="155">
        <f t="shared" si="1"/>
        <v>44</v>
      </c>
      <c r="B47" s="140" t="s">
        <v>364</v>
      </c>
      <c r="C47" s="112" t="s">
        <v>67</v>
      </c>
      <c r="D47" s="112" t="s">
        <v>211</v>
      </c>
      <c r="E47" s="112">
        <v>60</v>
      </c>
      <c r="F47" s="112" t="s">
        <v>212</v>
      </c>
      <c r="G47" s="112" t="s">
        <v>213</v>
      </c>
      <c r="H47" s="112" t="s">
        <v>365</v>
      </c>
      <c r="I47" s="113" t="str">
        <f t="shared" si="2"/>
        <v>fantasia  (Pai: prestador,  Tipo: Alfanumérico, Obrig: Sim, Tam: 60)</v>
      </c>
      <c r="J47" s="112" t="str">
        <f>IFERROR(VLOOKUP(I47,'Leiaute Neogrid'!$A$4:$K$178,11,FALSE),"")</f>
        <v>nFantasiaPrest  (Pai: prestador,  Tipo: C, Obrig: S, Tam: 115)</v>
      </c>
      <c r="K47" s="112"/>
      <c r="L47" s="112" t="s">
        <v>366</v>
      </c>
      <c r="M47" s="112" t="s">
        <v>363</v>
      </c>
    </row>
    <row r="48" spans="1:14" ht="28.5" customHeight="1">
      <c r="A48" s="155">
        <f t="shared" si="1"/>
        <v>45</v>
      </c>
      <c r="B48" s="141" t="s">
        <v>367</v>
      </c>
      <c r="C48" s="84" t="s">
        <v>67</v>
      </c>
      <c r="D48" s="84" t="s">
        <v>230</v>
      </c>
      <c r="E48" s="84">
        <v>10</v>
      </c>
      <c r="F48" s="84" t="s">
        <v>212</v>
      </c>
      <c r="G48" s="84" t="s">
        <v>213</v>
      </c>
      <c r="H48" s="84" t="s">
        <v>368</v>
      </c>
      <c r="I48" s="85" t="str">
        <f t="shared" si="2"/>
        <v>codmunibge  (Pai: prestador,  Tipo: Numérico, Obrig: Sim, Tam: 10)</v>
      </c>
      <c r="J48" s="84" t="str">
        <f>IFERROR(VLOOKUP(I48,'Leiaute Neogrid'!$A$4:$K$178,11,FALSE),"")</f>
        <v>cMunPrest  (Pai: prestador,  Tipo: N, Obrig: S, Tam: 7)</v>
      </c>
      <c r="K48" s="112" t="s">
        <v>369</v>
      </c>
      <c r="L48" s="112" t="s">
        <v>370</v>
      </c>
      <c r="M48" s="112" t="s">
        <v>371</v>
      </c>
    </row>
    <row r="49" spans="1:13" ht="28.5" customHeight="1">
      <c r="A49" s="155">
        <f t="shared" si="1"/>
        <v>46</v>
      </c>
      <c r="B49" s="140" t="s">
        <v>372</v>
      </c>
      <c r="C49" s="112" t="s">
        <v>67</v>
      </c>
      <c r="D49" s="112" t="s">
        <v>230</v>
      </c>
      <c r="E49" s="112">
        <v>10</v>
      </c>
      <c r="F49" s="112" t="s">
        <v>241</v>
      </c>
      <c r="G49" s="112" t="s">
        <v>213</v>
      </c>
      <c r="H49" s="112" t="s">
        <v>373</v>
      </c>
      <c r="I49" s="113" t="str">
        <f t="shared" si="2"/>
        <v>codmunsiafi  (Pai: prestador,  Tipo: Numérico, Obrig: Não, Tam: 10)</v>
      </c>
      <c r="J49" s="112" t="str">
        <f>IFERROR(VLOOKUP(I49,'Leiaute Neogrid'!$A$4:$K$178,11,FALSE),"")</f>
        <v/>
      </c>
      <c r="K49" s="112" t="s">
        <v>215</v>
      </c>
      <c r="L49" s="112" t="s">
        <v>374</v>
      </c>
      <c r="M49" s="112"/>
    </row>
    <row r="50" spans="1:13" ht="28.5" customHeight="1">
      <c r="A50" s="155">
        <f t="shared" si="1"/>
        <v>47</v>
      </c>
      <c r="B50" s="140" t="s">
        <v>375</v>
      </c>
      <c r="C50" s="112" t="s">
        <v>67</v>
      </c>
      <c r="D50" s="112" t="s">
        <v>211</v>
      </c>
      <c r="E50" s="112">
        <v>50</v>
      </c>
      <c r="F50" s="112" t="s">
        <v>241</v>
      </c>
      <c r="G50" s="112" t="s">
        <v>213</v>
      </c>
      <c r="H50" s="112" t="s">
        <v>376</v>
      </c>
      <c r="I50" s="113" t="str">
        <f t="shared" si="2"/>
        <v>cidade  (Pai: prestador,  Tipo: Alfanumérico, Obrig: Não, Tam: 50)</v>
      </c>
      <c r="J50" s="112" t="str">
        <f>IFERROR(VLOOKUP(I50,'Leiaute Neogrid'!$A$4:$K$178,11,FALSE),"")</f>
        <v>dMunPrest  (Pai: prestador,  Tipo: C, Obrig: N, Tam: 50)</v>
      </c>
      <c r="K50" s="112"/>
      <c r="L50" s="112" t="s">
        <v>377</v>
      </c>
      <c r="M50" s="112"/>
    </row>
    <row r="51" spans="1:13" ht="28.5" customHeight="1">
      <c r="A51" s="155">
        <f t="shared" si="1"/>
        <v>48</v>
      </c>
      <c r="B51" s="140" t="s">
        <v>378</v>
      </c>
      <c r="C51" s="112" t="s">
        <v>67</v>
      </c>
      <c r="D51" s="112" t="s">
        <v>211</v>
      </c>
      <c r="E51" s="112">
        <v>2</v>
      </c>
      <c r="F51" s="112" t="s">
        <v>212</v>
      </c>
      <c r="G51" s="112" t="s">
        <v>213</v>
      </c>
      <c r="H51" s="112" t="s">
        <v>379</v>
      </c>
      <c r="I51" s="113" t="str">
        <f t="shared" si="2"/>
        <v>uf  (Pai: prestador,  Tipo: Alfanumérico, Obrig: Sim, Tam: 2)</v>
      </c>
      <c r="J51" s="112" t="str">
        <f>IFERROR(VLOOKUP(I51,'Leiaute Neogrid'!$A$4:$K$178,11,FALSE),"")</f>
        <v>ufPrest  (Pai: prestador,  Tipo: C, Obrig: S, Tam: 2)</v>
      </c>
      <c r="K51" s="112"/>
      <c r="L51" s="112" t="s">
        <v>380</v>
      </c>
      <c r="M51" s="112"/>
    </row>
    <row r="52" spans="1:13" ht="28.5" customHeight="1">
      <c r="A52" s="155">
        <f t="shared" si="1"/>
        <v>49</v>
      </c>
      <c r="B52" s="140" t="s">
        <v>381</v>
      </c>
      <c r="C52" s="112" t="s">
        <v>67</v>
      </c>
      <c r="D52" s="112" t="s">
        <v>211</v>
      </c>
      <c r="E52" s="112">
        <v>60</v>
      </c>
      <c r="F52" s="112" t="s">
        <v>241</v>
      </c>
      <c r="G52" s="112" t="s">
        <v>213</v>
      </c>
      <c r="H52" s="112" t="s">
        <v>382</v>
      </c>
      <c r="I52" s="113" t="str">
        <f t="shared" si="2"/>
        <v>email  (Pai: prestador,  Tipo: Alfanumérico, Obrig: Não, Tam: 60)</v>
      </c>
      <c r="J52" s="112" t="str">
        <f>IFERROR(VLOOKUP(I52,'Leiaute Neogrid'!$A$4:$K$178,11,FALSE),"")</f>
        <v>emailPrest  (Pai: prestador,  Tipo: C, Obrig: S, Tam: 80)</v>
      </c>
      <c r="K52" s="112"/>
      <c r="L52" s="112" t="s">
        <v>383</v>
      </c>
      <c r="M52" s="172" t="s">
        <v>384</v>
      </c>
    </row>
    <row r="53" spans="1:13" ht="28.5" customHeight="1">
      <c r="A53" s="155">
        <f t="shared" si="1"/>
        <v>50</v>
      </c>
      <c r="B53" s="140" t="s">
        <v>385</v>
      </c>
      <c r="C53" s="112" t="s">
        <v>67</v>
      </c>
      <c r="D53" s="112" t="s">
        <v>230</v>
      </c>
      <c r="E53" s="112">
        <v>2</v>
      </c>
      <c r="F53" s="112" t="s">
        <v>241</v>
      </c>
      <c r="G53" s="112" t="s">
        <v>213</v>
      </c>
      <c r="H53" s="112" t="s">
        <v>386</v>
      </c>
      <c r="I53" s="113" t="str">
        <f t="shared" si="2"/>
        <v>ddd  (Pai: prestador,  Tipo: Numérico, Obrig: Não, Tam: 2)</v>
      </c>
      <c r="J53" s="112" t="str">
        <f>IFERROR(VLOOKUP(I53,'Leiaute Neogrid'!$A$4:$K$178,11,FALSE),"")</f>
        <v>dddPrest  (Pai: prestador,  Tipo: N, Obrig: S, Tam: 3)</v>
      </c>
      <c r="K53" s="112"/>
      <c r="L53" s="112" t="s">
        <v>387</v>
      </c>
      <c r="M53" s="112"/>
    </row>
    <row r="54" spans="1:13" ht="28.5" customHeight="1">
      <c r="A54" s="155">
        <f t="shared" si="1"/>
        <v>51</v>
      </c>
      <c r="B54" s="140" t="s">
        <v>388</v>
      </c>
      <c r="C54" s="112" t="s">
        <v>67</v>
      </c>
      <c r="D54" s="112" t="s">
        <v>230</v>
      </c>
      <c r="E54" s="112">
        <v>10</v>
      </c>
      <c r="F54" s="112" t="s">
        <v>241</v>
      </c>
      <c r="G54" s="112" t="s">
        <v>213</v>
      </c>
      <c r="H54" s="112" t="s">
        <v>389</v>
      </c>
      <c r="I54" s="113" t="str">
        <f t="shared" si="2"/>
        <v>telefone  (Pai: prestador,  Tipo: Numérico, Obrig: Não, Tam: 10)</v>
      </c>
      <c r="J54" s="112" t="str">
        <f>IFERROR(VLOOKUP(I54,'Leiaute Neogrid'!$A$4:$K$178,11,FALSE),"")</f>
        <v>telPrest  (Pai: prestador,  Tipo: C, Obrig: S, Tam: 11)</v>
      </c>
      <c r="K54" s="112"/>
      <c r="L54" s="112" t="s">
        <v>390</v>
      </c>
      <c r="M54" s="172" t="s">
        <v>391</v>
      </c>
    </row>
    <row r="55" spans="1:13" ht="28.5" customHeight="1">
      <c r="A55" s="155">
        <f t="shared" si="1"/>
        <v>52</v>
      </c>
      <c r="B55" s="140" t="s">
        <v>392</v>
      </c>
      <c r="C55" s="112" t="s">
        <v>67</v>
      </c>
      <c r="D55" s="112" t="s">
        <v>230</v>
      </c>
      <c r="E55" s="112">
        <v>1</v>
      </c>
      <c r="F55" s="112" t="s">
        <v>241</v>
      </c>
      <c r="G55" s="112" t="s">
        <v>213</v>
      </c>
      <c r="H55" s="112" t="s">
        <v>393</v>
      </c>
      <c r="I55" s="113" t="str">
        <f t="shared" si="2"/>
        <v>simpnac  (Pai: prestador,  Tipo: Numérico, Obrig: Não, Tam: 1)</v>
      </c>
      <c r="J55" s="112" t="str">
        <f>IFERROR(VLOOKUP(I55,'Leiaute Neogrid'!$A$4:$K$178,11,FALSE),"")</f>
        <v>simplesNac  (Pai: RPS,  Tipo: N, Obrig: S, Tam: 2)</v>
      </c>
      <c r="K55" s="112"/>
      <c r="L55" s="112" t="s">
        <v>394</v>
      </c>
      <c r="M55" s="112"/>
    </row>
    <row r="56" spans="1:13" ht="28.5" customHeight="1">
      <c r="A56" s="155">
        <f t="shared" si="1"/>
        <v>53</v>
      </c>
      <c r="B56" s="140" t="s">
        <v>395</v>
      </c>
      <c r="C56" s="112" t="s">
        <v>67</v>
      </c>
      <c r="D56" s="112" t="s">
        <v>230</v>
      </c>
      <c r="E56" s="112">
        <v>1</v>
      </c>
      <c r="F56" s="112" t="s">
        <v>241</v>
      </c>
      <c r="G56" s="112" t="s">
        <v>213</v>
      </c>
      <c r="H56" s="112" t="s">
        <v>396</v>
      </c>
      <c r="I56" s="113" t="str">
        <f t="shared" si="2"/>
        <v>incentcult  (Pai: prestador,  Tipo: Numérico, Obrig: Não, Tam: 1)</v>
      </c>
      <c r="J56" s="112" t="str">
        <f>IFERROR(VLOOKUP(I56,'Leiaute Neogrid'!$A$4:$K$178,11,FALSE),"")</f>
        <v>incentCult  (Pai: RPS,  Tipo: N, Obrig: S, Tam: 1)</v>
      </c>
      <c r="K56" s="112"/>
      <c r="L56" s="112" t="s">
        <v>397</v>
      </c>
      <c r="M56" s="112"/>
    </row>
    <row r="57" spans="1:13" ht="28.5" customHeight="1">
      <c r="A57" s="155">
        <f t="shared" si="1"/>
        <v>54</v>
      </c>
      <c r="B57" s="140" t="s">
        <v>398</v>
      </c>
      <c r="C57" s="112" t="s">
        <v>67</v>
      </c>
      <c r="D57" s="112" t="s">
        <v>211</v>
      </c>
      <c r="E57" s="112">
        <v>30</v>
      </c>
      <c r="F57" s="112" t="s">
        <v>241</v>
      </c>
      <c r="G57" s="112" t="s">
        <v>213</v>
      </c>
      <c r="H57" s="112" t="s">
        <v>399</v>
      </c>
      <c r="I57" s="113" t="str">
        <f t="shared" si="2"/>
        <v>numproc  (Pai: prestador,  Tipo: Alfanumérico, Obrig: Não, Tam: 30)</v>
      </c>
      <c r="J57" s="112" t="s">
        <v>400</v>
      </c>
      <c r="K57" s="112"/>
      <c r="L57" s="112" t="s">
        <v>401</v>
      </c>
      <c r="M57" s="112"/>
    </row>
    <row r="58" spans="1:13" ht="28.5" customHeight="1">
      <c r="A58" s="155">
        <f t="shared" si="1"/>
        <v>55</v>
      </c>
      <c r="B58" s="140" t="s">
        <v>402</v>
      </c>
      <c r="C58" s="112" t="s">
        <v>67</v>
      </c>
      <c r="D58" s="112" t="s">
        <v>211</v>
      </c>
      <c r="E58" s="112">
        <v>100</v>
      </c>
      <c r="F58" s="112" t="s">
        <v>212</v>
      </c>
      <c r="G58" s="112" t="s">
        <v>213</v>
      </c>
      <c r="H58" s="112" t="s">
        <v>403</v>
      </c>
      <c r="I58" s="113" t="str">
        <f t="shared" si="2"/>
        <v>logradouro  (Pai: prestador,  Tipo: Alfanumérico, Obrig: Sim, Tam: 100)</v>
      </c>
      <c r="J58" s="112" t="str">
        <f>IFERROR(VLOOKUP(I58,'Leiaute Neogrid'!$A$4:$K$178,11,FALSE),"")</f>
        <v>endPrest  (Pai: prestador,  Tipo: C, Obrig: S, Tam: 125)</v>
      </c>
      <c r="K58" s="112"/>
      <c r="L58" s="112" t="s">
        <v>404</v>
      </c>
      <c r="M58" s="112" t="s">
        <v>405</v>
      </c>
    </row>
    <row r="59" spans="1:13" ht="28.5" customHeight="1">
      <c r="A59" s="155">
        <f t="shared" si="1"/>
        <v>56</v>
      </c>
      <c r="B59" s="140" t="s">
        <v>406</v>
      </c>
      <c r="C59" s="112" t="s">
        <v>67</v>
      </c>
      <c r="D59" s="112" t="s">
        <v>211</v>
      </c>
      <c r="E59" s="112">
        <v>9</v>
      </c>
      <c r="F59" s="112" t="s">
        <v>212</v>
      </c>
      <c r="G59" s="112" t="s">
        <v>213</v>
      </c>
      <c r="H59" s="112" t="s">
        <v>407</v>
      </c>
      <c r="I59" s="113" t="str">
        <f t="shared" si="2"/>
        <v>numend  (Pai: prestador,  Tipo: Alfanumérico, Obrig: Sim, Tam: 9)</v>
      </c>
      <c r="J59" s="112" t="str">
        <f>IFERROR(VLOOKUP(I59,'Leiaute Neogrid'!$A$4:$K$178,11,FALSE),"")</f>
        <v>nPrest  (Pai: prestador,  Tipo: C, Obrig: S, Tam: 10)</v>
      </c>
      <c r="K59" s="112"/>
      <c r="L59" s="112" t="s">
        <v>408</v>
      </c>
      <c r="M59" s="112" t="s">
        <v>409</v>
      </c>
    </row>
    <row r="60" spans="1:13" ht="28.5" customHeight="1">
      <c r="A60" s="155">
        <f t="shared" si="1"/>
        <v>57</v>
      </c>
      <c r="B60" s="140" t="s">
        <v>410</v>
      </c>
      <c r="C60" s="112" t="s">
        <v>67</v>
      </c>
      <c r="D60" s="112" t="s">
        <v>211</v>
      </c>
      <c r="E60" s="112">
        <v>30</v>
      </c>
      <c r="F60" s="112" t="s">
        <v>241</v>
      </c>
      <c r="G60" s="112" t="s">
        <v>213</v>
      </c>
      <c r="H60" s="112" t="s">
        <v>411</v>
      </c>
      <c r="I60" s="113" t="str">
        <f t="shared" si="2"/>
        <v>complend  (Pai: prestador,  Tipo: Alfanumérico, Obrig: Não, Tam: 30)</v>
      </c>
      <c r="J60" s="112" t="str">
        <f>IFERROR(VLOOKUP(I60,'Leiaute Neogrid'!$A$4:$K$178,11,FALSE),"")</f>
        <v/>
      </c>
      <c r="K60" s="112"/>
      <c r="L60" s="112" t="s">
        <v>412</v>
      </c>
      <c r="M60" s="112" t="s">
        <v>413</v>
      </c>
    </row>
    <row r="61" spans="1:13" ht="28.5" customHeight="1">
      <c r="A61" s="155">
        <f t="shared" si="1"/>
        <v>58</v>
      </c>
      <c r="B61" s="140" t="s">
        <v>414</v>
      </c>
      <c r="C61" s="112" t="s">
        <v>67</v>
      </c>
      <c r="D61" s="112" t="s">
        <v>211</v>
      </c>
      <c r="E61" s="112">
        <v>50</v>
      </c>
      <c r="F61" s="112" t="s">
        <v>212</v>
      </c>
      <c r="G61" s="112" t="s">
        <v>213</v>
      </c>
      <c r="H61" s="112" t="s">
        <v>415</v>
      </c>
      <c r="I61" s="113" t="str">
        <f t="shared" si="2"/>
        <v>bairro  (Pai: prestador,  Tipo: Alfanumérico, Obrig: Sim, Tam: 50)</v>
      </c>
      <c r="J61" s="112" t="str">
        <f>IFERROR(VLOOKUP(I61,'Leiaute Neogrid'!$A$4:$K$178,11,FALSE),"")</f>
        <v>bPrest  (Pai: prestador,  Tipo: C, Obrig: S, Tam: 60)</v>
      </c>
      <c r="K61" s="112"/>
      <c r="L61" s="112" t="s">
        <v>416</v>
      </c>
      <c r="M61" s="112" t="s">
        <v>417</v>
      </c>
    </row>
    <row r="62" spans="1:13" ht="28.5" customHeight="1">
      <c r="A62" s="155">
        <f t="shared" si="1"/>
        <v>59</v>
      </c>
      <c r="B62" s="140" t="s">
        <v>418</v>
      </c>
      <c r="C62" s="112" t="s">
        <v>67</v>
      </c>
      <c r="D62" s="112" t="s">
        <v>230</v>
      </c>
      <c r="E62" s="112">
        <v>2</v>
      </c>
      <c r="F62" s="112" t="s">
        <v>241</v>
      </c>
      <c r="G62" s="112" t="s">
        <v>213</v>
      </c>
      <c r="H62" s="112" t="s">
        <v>419</v>
      </c>
      <c r="I62" s="113" t="str">
        <f t="shared" si="2"/>
        <v>tplogradouro  (Pai: prestador,  Tipo: Numérico, Obrig: Não, Tam: 2)</v>
      </c>
      <c r="J62" s="112" t="str">
        <f>IFERROR(VLOOKUP(I62,'Leiaute Neogrid'!$A$4:$K$178,11,FALSE),"")</f>
        <v>tpLogrPrest  (Pai: prestador,  Tipo: C, Obrig: N, Tam: 10)</v>
      </c>
      <c r="K62" s="112"/>
      <c r="L62" s="112" t="s">
        <v>397</v>
      </c>
      <c r="M62" s="112"/>
    </row>
    <row r="63" spans="1:13" ht="28.5" customHeight="1">
      <c r="A63" s="155">
        <f t="shared" si="1"/>
        <v>60</v>
      </c>
      <c r="B63" s="140" t="s">
        <v>420</v>
      </c>
      <c r="C63" s="112" t="s">
        <v>67</v>
      </c>
      <c r="D63" s="112" t="s">
        <v>230</v>
      </c>
      <c r="E63" s="112">
        <v>2</v>
      </c>
      <c r="F63" s="112" t="s">
        <v>241</v>
      </c>
      <c r="G63" s="112" t="s">
        <v>213</v>
      </c>
      <c r="H63" s="112" t="s">
        <v>421</v>
      </c>
      <c r="I63" s="113" t="str">
        <f t="shared" si="2"/>
        <v>tpbairro  (Pai: prestador,  Tipo: Numérico, Obrig: Não, Tam: 2)</v>
      </c>
      <c r="J63" s="112" t="s">
        <v>397</v>
      </c>
      <c r="K63" s="112" t="s">
        <v>215</v>
      </c>
      <c r="L63" s="112" t="s">
        <v>397</v>
      </c>
      <c r="M63" s="112"/>
    </row>
    <row r="64" spans="1:13" ht="28.5" customHeight="1">
      <c r="A64" s="155">
        <f t="shared" si="1"/>
        <v>61</v>
      </c>
      <c r="B64" s="140" t="s">
        <v>422</v>
      </c>
      <c r="C64" s="112" t="s">
        <v>67</v>
      </c>
      <c r="D64" s="112" t="s">
        <v>230</v>
      </c>
      <c r="E64" s="112">
        <v>10</v>
      </c>
      <c r="F64" s="112" t="s">
        <v>212</v>
      </c>
      <c r="G64" s="112" t="s">
        <v>213</v>
      </c>
      <c r="H64" s="112" t="s">
        <v>423</v>
      </c>
      <c r="I64" s="113" t="str">
        <f t="shared" si="2"/>
        <v>cep  (Pai: prestador,  Tipo: Numérico, Obrig: Sim, Tam: 10)</v>
      </c>
      <c r="J64" s="112" t="str">
        <f>IFERROR(VLOOKUP(I64,'Leiaute Neogrid'!$A$4:$K$178,11,FALSE),"")</f>
        <v>cepPrest  (Pai: prestador,  Tipo: N, Obrig: S, Tam: 8)</v>
      </c>
      <c r="K64" s="112"/>
      <c r="L64" s="112" t="s">
        <v>424</v>
      </c>
      <c r="M64" s="172" t="s">
        <v>425</v>
      </c>
    </row>
    <row r="65" spans="1:15" ht="28.5" customHeight="1">
      <c r="A65" s="155">
        <f t="shared" si="1"/>
        <v>62</v>
      </c>
      <c r="B65" s="140" t="s">
        <v>426</v>
      </c>
      <c r="C65" s="112" t="s">
        <v>67</v>
      </c>
      <c r="D65" s="112" t="s">
        <v>211</v>
      </c>
      <c r="E65" s="112">
        <v>8</v>
      </c>
      <c r="F65" s="112" t="s">
        <v>212</v>
      </c>
      <c r="G65" s="112"/>
      <c r="H65" s="112" t="s">
        <v>427</v>
      </c>
      <c r="I65" s="113" t="str">
        <f t="shared" si="2"/>
        <v>cie  (Pai: prestador,  Tipo: Alfanumérico, Obrig: Sim, Tam: 8)</v>
      </c>
      <c r="J65" s="112" t="str">
        <f>IFERROR(VLOOKUP(I65,'Leiaute Neogrid'!$A$4:$K$178,11,FALSE),"")</f>
        <v>cIE  (Pai: prestador,  Tipo: C, Obrig: S, Tam: 8)</v>
      </c>
      <c r="K65" s="112" t="s">
        <v>428</v>
      </c>
      <c r="L65" s="112" t="s">
        <v>429</v>
      </c>
      <c r="M65" s="112"/>
    </row>
    <row r="66" spans="1:15" s="129" customFormat="1" ht="28.5" customHeight="1">
      <c r="A66" s="155">
        <f t="shared" si="1"/>
        <v>63</v>
      </c>
      <c r="B66" s="141" t="s">
        <v>430</v>
      </c>
      <c r="C66" s="84" t="s">
        <v>67</v>
      </c>
      <c r="D66" s="84" t="s">
        <v>220</v>
      </c>
      <c r="E66" s="84">
        <v>19</v>
      </c>
      <c r="F66" s="84" t="s">
        <v>241</v>
      </c>
      <c r="G66" s="84" t="s">
        <v>221</v>
      </c>
      <c r="H66" s="84" t="s">
        <v>431</v>
      </c>
      <c r="I66" s="85" t="str">
        <f t="shared" si="2"/>
        <v>dtadesaosn  (Pai: prestador,  Tipo: Data e hora, Obrig: Não, Tam: 19)</v>
      </c>
      <c r="J66" s="84" t="s">
        <v>432</v>
      </c>
      <c r="K66" s="84"/>
      <c r="L66" s="84" t="s">
        <v>397</v>
      </c>
      <c r="M66" s="84"/>
    </row>
    <row r="67" spans="1:15" s="127" customFormat="1" ht="28.5" customHeight="1">
      <c r="A67" s="155">
        <f t="shared" si="1"/>
        <v>64</v>
      </c>
      <c r="B67" s="140" t="s">
        <v>433</v>
      </c>
      <c r="C67" s="112" t="s">
        <v>67</v>
      </c>
      <c r="D67" s="112" t="s">
        <v>230</v>
      </c>
      <c r="E67" s="112">
        <v>1</v>
      </c>
      <c r="F67" s="112" t="s">
        <v>241</v>
      </c>
      <c r="G67" s="112" t="s">
        <v>213</v>
      </c>
      <c r="H67" s="112" t="s">
        <v>434</v>
      </c>
      <c r="I67" s="113" t="str">
        <f t="shared" ref="I67" si="3">CONCATENATE(B67,"  (Pai: ",C67,",  Tipo: ",D67,", Obrig: ",F67,", Tam: ",E67,")")</f>
        <v>optanteMEISimei  (Pai: prestador,  Tipo: Numérico, Obrig: Não, Tam: 1)</v>
      </c>
      <c r="J67" s="112" t="s">
        <v>435</v>
      </c>
      <c r="K67" s="112" t="s">
        <v>436</v>
      </c>
      <c r="L67" s="112" t="s">
        <v>397</v>
      </c>
      <c r="M67" s="112"/>
      <c r="O67" s="133"/>
    </row>
    <row r="68" spans="1:15" s="127" customFormat="1" ht="28.5" customHeight="1">
      <c r="A68" s="155">
        <f t="shared" si="1"/>
        <v>65</v>
      </c>
      <c r="B68" s="140" t="s">
        <v>437</v>
      </c>
      <c r="C68" s="112" t="s">
        <v>67</v>
      </c>
      <c r="D68" s="112" t="s">
        <v>211</v>
      </c>
      <c r="E68" s="112">
        <v>14</v>
      </c>
      <c r="F68" s="112" t="s">
        <v>241</v>
      </c>
      <c r="G68" s="179" t="s">
        <v>213</v>
      </c>
      <c r="H68" s="112" t="s">
        <v>438</v>
      </c>
      <c r="I68" s="112" t="s">
        <v>439</v>
      </c>
      <c r="J68" s="112" t="s">
        <v>439</v>
      </c>
      <c r="K68" s="112"/>
      <c r="L68" s="112" t="s">
        <v>440</v>
      </c>
      <c r="M68" s="112" t="s">
        <v>441</v>
      </c>
      <c r="O68" s="158"/>
    </row>
    <row r="69" spans="1:15" s="127" customFormat="1" ht="28.5" customHeight="1">
      <c r="A69" s="155">
        <f t="shared" si="1"/>
        <v>66</v>
      </c>
      <c r="B69" s="140" t="s">
        <v>442</v>
      </c>
      <c r="C69" s="112" t="s">
        <v>67</v>
      </c>
      <c r="D69" s="112" t="s">
        <v>230</v>
      </c>
      <c r="E69" s="112">
        <v>1</v>
      </c>
      <c r="F69" s="112" t="s">
        <v>443</v>
      </c>
      <c r="G69" s="179" t="s">
        <v>213</v>
      </c>
      <c r="H69" s="112" t="s">
        <v>444</v>
      </c>
      <c r="I69" s="112" t="s">
        <v>445</v>
      </c>
      <c r="J69" s="112" t="s">
        <v>445</v>
      </c>
      <c r="K69" s="112"/>
      <c r="L69" s="112" t="s">
        <v>446</v>
      </c>
      <c r="M69" s="112" t="s">
        <v>447</v>
      </c>
      <c r="O69" s="158"/>
    </row>
    <row r="70" spans="1:15" s="127" customFormat="1" ht="28.5" customHeight="1">
      <c r="A70" s="155">
        <f t="shared" ref="A70:A133" si="4">A69+1</f>
        <v>67</v>
      </c>
      <c r="B70" s="140" t="s">
        <v>448</v>
      </c>
      <c r="C70" s="112" t="s">
        <v>67</v>
      </c>
      <c r="D70" s="112" t="s">
        <v>230</v>
      </c>
      <c r="E70" s="112">
        <v>100</v>
      </c>
      <c r="F70" s="112" t="s">
        <v>443</v>
      </c>
      <c r="G70" s="179" t="s">
        <v>213</v>
      </c>
      <c r="H70" s="112" t="s">
        <v>449</v>
      </c>
      <c r="I70" s="112" t="s">
        <v>450</v>
      </c>
      <c r="J70" s="112" t="s">
        <v>450</v>
      </c>
      <c r="K70" s="112"/>
      <c r="L70" s="112" t="s">
        <v>451</v>
      </c>
      <c r="M70" s="112" t="s">
        <v>452</v>
      </c>
      <c r="O70" s="158"/>
    </row>
    <row r="71" spans="1:15" s="127" customFormat="1" ht="28.5" customHeight="1">
      <c r="A71" s="155">
        <f t="shared" si="4"/>
        <v>68</v>
      </c>
      <c r="B71" s="140" t="s">
        <v>453</v>
      </c>
      <c r="C71" s="112" t="s">
        <v>67</v>
      </c>
      <c r="D71" s="112" t="s">
        <v>211</v>
      </c>
      <c r="E71" s="112">
        <v>60</v>
      </c>
      <c r="F71" s="112" t="s">
        <v>454</v>
      </c>
      <c r="G71" s="179" t="s">
        <v>213</v>
      </c>
      <c r="H71" s="112" t="s">
        <v>455</v>
      </c>
      <c r="I71" s="112" t="s">
        <v>456</v>
      </c>
      <c r="J71" s="112" t="s">
        <v>456</v>
      </c>
      <c r="K71" s="112"/>
      <c r="L71" s="112" t="s">
        <v>457</v>
      </c>
      <c r="M71" s="112" t="s">
        <v>458</v>
      </c>
      <c r="O71" s="158"/>
    </row>
    <row r="72" spans="1:15" s="143" customFormat="1" ht="28.5" customHeight="1">
      <c r="A72" s="155">
        <f t="shared" si="4"/>
        <v>69</v>
      </c>
      <c r="B72" s="180" t="s">
        <v>459</v>
      </c>
      <c r="C72" s="112" t="s">
        <v>67</v>
      </c>
      <c r="D72" s="112" t="s">
        <v>460</v>
      </c>
      <c r="E72" s="112">
        <v>1</v>
      </c>
      <c r="F72" s="112" t="s">
        <v>454</v>
      </c>
      <c r="G72" s="112"/>
      <c r="H72" s="112" t="s">
        <v>461</v>
      </c>
      <c r="I72" s="112" t="s">
        <v>462</v>
      </c>
      <c r="J72" s="112" t="s">
        <v>462</v>
      </c>
      <c r="K72" s="112"/>
      <c r="L72" s="112" t="s">
        <v>463</v>
      </c>
      <c r="M72" s="112"/>
      <c r="O72" s="159"/>
    </row>
    <row r="73" spans="1:15" s="332" customFormat="1" ht="28.5" customHeight="1">
      <c r="A73" s="328">
        <f t="shared" si="4"/>
        <v>70</v>
      </c>
      <c r="B73" s="309" t="s">
        <v>464</v>
      </c>
      <c r="C73" s="310" t="s">
        <v>210</v>
      </c>
      <c r="D73" s="310" t="s">
        <v>213</v>
      </c>
      <c r="E73" s="310" t="s">
        <v>213</v>
      </c>
      <c r="F73" s="310" t="s">
        <v>241</v>
      </c>
      <c r="G73" s="310" t="s">
        <v>213</v>
      </c>
      <c r="H73" s="310" t="s">
        <v>465</v>
      </c>
      <c r="I73" s="311" t="str">
        <f t="shared" si="2"/>
        <v>prestacao  (Pai: rps,  Tipo: --, Obrig: Não, Tam: --)</v>
      </c>
      <c r="J73" s="310" t="str">
        <f>IFERROR(VLOOKUP(I73,'Leiaute Neogrid'!$A$4:$K$178,11,FALSE),"")</f>
        <v/>
      </c>
      <c r="K73" s="310"/>
      <c r="L73" s="310"/>
      <c r="M73" s="310"/>
      <c r="N73" s="334"/>
    </row>
    <row r="74" spans="1:15" ht="28.5" customHeight="1">
      <c r="A74" s="155">
        <f t="shared" si="4"/>
        <v>71</v>
      </c>
      <c r="B74" s="140" t="s">
        <v>466</v>
      </c>
      <c r="C74" s="112" t="s">
        <v>464</v>
      </c>
      <c r="D74" s="112" t="s">
        <v>211</v>
      </c>
      <c r="E74" s="112">
        <v>5</v>
      </c>
      <c r="F74" s="112" t="s">
        <v>212</v>
      </c>
      <c r="G74" s="112" t="s">
        <v>213</v>
      </c>
      <c r="H74" s="112" t="s">
        <v>467</v>
      </c>
      <c r="I74" s="113" t="str">
        <f t="shared" si="2"/>
        <v>serieprest  (Pai: prestacao,  Tipo: Alfanumérico, Obrig: Sim, Tam: 5)</v>
      </c>
      <c r="J74" s="112" t="str">
        <f>IFERROR(VLOOKUP(I74,'Leiaute Neogrid'!$A$4:$K$178,11,FALSE),"")</f>
        <v>seriePrestacao  (Pai: RPS,  Tipo: C, Obrig: S, Tam: 5)</v>
      </c>
      <c r="K74" s="112"/>
      <c r="L74" s="112" t="s">
        <v>468</v>
      </c>
      <c r="M74" s="112"/>
    </row>
    <row r="75" spans="1:15" ht="28.5" customHeight="1">
      <c r="A75" s="155">
        <f t="shared" si="4"/>
        <v>72</v>
      </c>
      <c r="B75" s="140" t="s">
        <v>402</v>
      </c>
      <c r="C75" s="112" t="s">
        <v>464</v>
      </c>
      <c r="D75" s="112" t="s">
        <v>211</v>
      </c>
      <c r="E75" s="112">
        <v>100</v>
      </c>
      <c r="F75" s="112" t="s">
        <v>469</v>
      </c>
      <c r="G75" s="112" t="s">
        <v>213</v>
      </c>
      <c r="H75" s="112" t="s">
        <v>470</v>
      </c>
      <c r="I75" s="157" t="str">
        <f t="shared" si="2"/>
        <v>logradouro  (Pai: prestacao,  Tipo: Alfanumérico, Obrig: Nâo, Tam: 100)</v>
      </c>
      <c r="J75" s="112" t="s">
        <v>471</v>
      </c>
      <c r="K75" s="112" t="s">
        <v>472</v>
      </c>
      <c r="L75" s="112" t="s">
        <v>473</v>
      </c>
      <c r="M75" s="172" t="s">
        <v>405</v>
      </c>
    </row>
    <row r="76" spans="1:15" ht="28.5" customHeight="1">
      <c r="A76" s="155">
        <f t="shared" si="4"/>
        <v>73</v>
      </c>
      <c r="B76" s="140" t="s">
        <v>406</v>
      </c>
      <c r="C76" s="112" t="s">
        <v>464</v>
      </c>
      <c r="D76" s="112" t="s">
        <v>211</v>
      </c>
      <c r="E76" s="112">
        <v>9</v>
      </c>
      <c r="F76" s="112" t="s">
        <v>469</v>
      </c>
      <c r="G76" s="112" t="s">
        <v>213</v>
      </c>
      <c r="H76" s="112" t="s">
        <v>474</v>
      </c>
      <c r="I76" s="157" t="str">
        <f t="shared" ref="I76:I130" si="5">CONCATENATE(B76,"  (Pai: ",C76,",  Tipo: ",D76,", Obrig: ",F76,", Tam: ",E76,")")</f>
        <v>numend  (Pai: prestacao,  Tipo: Alfanumérico, Obrig: Nâo, Tam: 9)</v>
      </c>
      <c r="J76" s="112" t="s">
        <v>475</v>
      </c>
      <c r="K76" s="112" t="s">
        <v>476</v>
      </c>
      <c r="L76" s="112" t="s">
        <v>477</v>
      </c>
      <c r="M76" s="172" t="s">
        <v>409</v>
      </c>
    </row>
    <row r="77" spans="1:15" ht="28.5" customHeight="1">
      <c r="A77" s="155">
        <f t="shared" si="4"/>
        <v>74</v>
      </c>
      <c r="B77" s="140" t="s">
        <v>410</v>
      </c>
      <c r="C77" s="112" t="s">
        <v>464</v>
      </c>
      <c r="D77" s="112" t="s">
        <v>211</v>
      </c>
      <c r="E77" s="112">
        <v>30</v>
      </c>
      <c r="F77" s="112" t="s">
        <v>469</v>
      </c>
      <c r="G77" s="112" t="s">
        <v>213</v>
      </c>
      <c r="H77" s="112" t="s">
        <v>478</v>
      </c>
      <c r="I77" s="157" t="str">
        <f t="shared" si="5"/>
        <v>complend  (Pai: prestacao,  Tipo: Alfanumérico, Obrig: Nâo, Tam: 30)</v>
      </c>
      <c r="J77" s="112" t="s">
        <v>479</v>
      </c>
      <c r="K77" s="112" t="s">
        <v>472</v>
      </c>
      <c r="L77" s="112" t="s">
        <v>480</v>
      </c>
      <c r="M77" s="172" t="s">
        <v>413</v>
      </c>
    </row>
    <row r="78" spans="1:15" ht="28.5" customHeight="1">
      <c r="A78" s="155">
        <f t="shared" si="4"/>
        <v>75</v>
      </c>
      <c r="B78" s="140" t="s">
        <v>367</v>
      </c>
      <c r="C78" s="112" t="s">
        <v>464</v>
      </c>
      <c r="D78" s="112" t="s">
        <v>230</v>
      </c>
      <c r="E78" s="112">
        <v>7</v>
      </c>
      <c r="F78" s="112" t="s">
        <v>212</v>
      </c>
      <c r="G78" s="112" t="s">
        <v>213</v>
      </c>
      <c r="H78" s="112" t="s">
        <v>368</v>
      </c>
      <c r="I78" s="113" t="str">
        <f t="shared" si="5"/>
        <v>codmunibge  (Pai: prestacao,  Tipo: Numérico, Obrig: Sim, Tam: 7)</v>
      </c>
      <c r="J78" s="139" t="s">
        <v>481</v>
      </c>
      <c r="K78" s="112" t="s">
        <v>369</v>
      </c>
      <c r="L78" s="171" t="s">
        <v>482</v>
      </c>
      <c r="M78" s="172" t="s">
        <v>371</v>
      </c>
    </row>
    <row r="79" spans="1:15" ht="28.5" customHeight="1">
      <c r="A79" s="155">
        <f t="shared" si="4"/>
        <v>76</v>
      </c>
      <c r="B79" s="140" t="s">
        <v>483</v>
      </c>
      <c r="C79" s="112" t="s">
        <v>464</v>
      </c>
      <c r="D79" s="112" t="s">
        <v>460</v>
      </c>
      <c r="E79" s="112">
        <v>7</v>
      </c>
      <c r="F79" s="112" t="s">
        <v>241</v>
      </c>
      <c r="G79" s="112"/>
      <c r="H79" s="112" t="s">
        <v>484</v>
      </c>
      <c r="I79" s="113" t="str">
        <f t="shared" si="5"/>
        <v>codmunincidenciaibge  (Pai: prestacao,  Tipo: Numerico, Obrig: Não, Tam: 7)</v>
      </c>
      <c r="J79" s="112" t="s">
        <v>485</v>
      </c>
      <c r="K79" s="112" t="s">
        <v>369</v>
      </c>
      <c r="L79" s="112" t="s">
        <v>482</v>
      </c>
      <c r="M79" s="112" t="s">
        <v>371</v>
      </c>
      <c r="N79" s="120"/>
    </row>
    <row r="80" spans="1:15" ht="28.5" customHeight="1">
      <c r="A80" s="155">
        <f t="shared" si="4"/>
        <v>77</v>
      </c>
      <c r="B80" s="140" t="s">
        <v>372</v>
      </c>
      <c r="C80" s="112" t="s">
        <v>464</v>
      </c>
      <c r="D80" s="112" t="s">
        <v>230</v>
      </c>
      <c r="E80" s="112">
        <v>10</v>
      </c>
      <c r="F80" s="112" t="s">
        <v>212</v>
      </c>
      <c r="G80" s="112" t="s">
        <v>213</v>
      </c>
      <c r="H80" s="112" t="s">
        <v>373</v>
      </c>
      <c r="I80" s="113" t="str">
        <f t="shared" si="5"/>
        <v>codmunsiafi  (Pai: prestacao,  Tipo: Numérico, Obrig: Sim, Tam: 10)</v>
      </c>
      <c r="J80" s="112" t="str">
        <f>IFERROR(VLOOKUP(I80,'Leiaute Neogrid'!$A$4:$K$178,11,FALSE),"")</f>
        <v/>
      </c>
      <c r="K80" s="112" t="s">
        <v>215</v>
      </c>
      <c r="L80" s="112" t="s">
        <v>486</v>
      </c>
      <c r="M80" s="112"/>
    </row>
    <row r="81" spans="1:14" ht="28.5" customHeight="1">
      <c r="A81" s="155">
        <f t="shared" si="4"/>
        <v>78</v>
      </c>
      <c r="B81" s="140" t="s">
        <v>487</v>
      </c>
      <c r="C81" s="112" t="s">
        <v>464</v>
      </c>
      <c r="D81" s="112" t="s">
        <v>211</v>
      </c>
      <c r="E81" s="112">
        <v>50</v>
      </c>
      <c r="F81" s="112" t="s">
        <v>212</v>
      </c>
      <c r="G81" s="112" t="s">
        <v>213</v>
      </c>
      <c r="H81" s="112" t="s">
        <v>488</v>
      </c>
      <c r="I81" s="113" t="str">
        <f t="shared" si="5"/>
        <v>municipio  (Pai: prestacao,  Tipo: Alfanumérico, Obrig: Sim, Tam: 50)</v>
      </c>
      <c r="J81" s="112" t="str">
        <f>IFERROR(VLOOKUP(I81,'Leiaute Neogrid'!$A$4:$K$178,11,FALSE),"")</f>
        <v>dmunServ  (Pai: servico,  Tipo: C, Obrig: S, Tam: 50)</v>
      </c>
      <c r="K81" s="112" t="s">
        <v>489</v>
      </c>
      <c r="L81" s="112" t="s">
        <v>490</v>
      </c>
      <c r="M81" s="112"/>
    </row>
    <row r="82" spans="1:14" ht="28.5" customHeight="1">
      <c r="A82" s="155">
        <f t="shared" si="4"/>
        <v>79</v>
      </c>
      <c r="B82" s="140" t="s">
        <v>414</v>
      </c>
      <c r="C82" s="112" t="s">
        <v>464</v>
      </c>
      <c r="D82" s="112" t="s">
        <v>211</v>
      </c>
      <c r="E82" s="112">
        <v>50</v>
      </c>
      <c r="F82" s="112" t="s">
        <v>241</v>
      </c>
      <c r="G82" s="112" t="s">
        <v>213</v>
      </c>
      <c r="H82" s="112" t="s">
        <v>491</v>
      </c>
      <c r="I82" s="157" t="str">
        <f t="shared" si="5"/>
        <v>bairro  (Pai: prestacao,  Tipo: Alfanumérico, Obrig: Não, Tam: 50)</v>
      </c>
      <c r="J82" s="112" t="s">
        <v>492</v>
      </c>
      <c r="K82" s="112" t="s">
        <v>472</v>
      </c>
      <c r="L82" s="112" t="s">
        <v>493</v>
      </c>
      <c r="M82" s="112"/>
    </row>
    <row r="83" spans="1:14" ht="28.5" customHeight="1">
      <c r="A83" s="155">
        <f t="shared" si="4"/>
        <v>80</v>
      </c>
      <c r="B83" s="140" t="s">
        <v>378</v>
      </c>
      <c r="C83" s="112" t="s">
        <v>464</v>
      </c>
      <c r="D83" s="112" t="s">
        <v>211</v>
      </c>
      <c r="E83" s="112">
        <v>2</v>
      </c>
      <c r="F83" s="112" t="s">
        <v>212</v>
      </c>
      <c r="G83" s="112" t="s">
        <v>213</v>
      </c>
      <c r="H83" s="112" t="s">
        <v>494</v>
      </c>
      <c r="I83" s="113" t="str">
        <f t="shared" si="5"/>
        <v>uf  (Pai: prestacao,  Tipo: Alfanumérico, Obrig: Sim, Tam: 2)</v>
      </c>
      <c r="J83" s="112" t="str">
        <f>IFERROR(VLOOKUP(I83,'Leiaute Neogrid'!$A$4:$K$178,11,FALSE),"")</f>
        <v>cUF  (Pai: servico,  Tipo: C, Obrig: S, Tam: 2)</v>
      </c>
      <c r="K83" s="112"/>
      <c r="L83" s="112" t="s">
        <v>495</v>
      </c>
      <c r="M83" s="112"/>
    </row>
    <row r="84" spans="1:14" ht="28.5" customHeight="1">
      <c r="A84" s="155">
        <f t="shared" si="4"/>
        <v>81</v>
      </c>
      <c r="B84" s="140" t="s">
        <v>422</v>
      </c>
      <c r="C84" s="112" t="s">
        <v>464</v>
      </c>
      <c r="D84" s="112" t="s">
        <v>230</v>
      </c>
      <c r="E84" s="112">
        <v>10</v>
      </c>
      <c r="F84" s="112" t="s">
        <v>241</v>
      </c>
      <c r="G84" s="112" t="s">
        <v>213</v>
      </c>
      <c r="H84" s="112" t="s">
        <v>496</v>
      </c>
      <c r="I84" s="157" t="str">
        <f t="shared" si="5"/>
        <v>cep  (Pai: prestacao,  Tipo: Numérico, Obrig: Não, Tam: 10)</v>
      </c>
      <c r="J84" s="112" t="s">
        <v>497</v>
      </c>
      <c r="K84" s="112" t="s">
        <v>498</v>
      </c>
      <c r="L84" s="112" t="s">
        <v>499</v>
      </c>
      <c r="M84" s="112"/>
    </row>
    <row r="85" spans="1:14" ht="28.5" customHeight="1">
      <c r="A85" s="155">
        <f t="shared" si="4"/>
        <v>82</v>
      </c>
      <c r="B85" s="140" t="s">
        <v>500</v>
      </c>
      <c r="C85" s="112" t="s">
        <v>464</v>
      </c>
      <c r="D85" s="112" t="s">
        <v>211</v>
      </c>
      <c r="E85" s="112">
        <v>100</v>
      </c>
      <c r="F85" s="112" t="s">
        <v>241</v>
      </c>
      <c r="G85" s="112" t="s">
        <v>213</v>
      </c>
      <c r="H85" s="112" t="s">
        <v>501</v>
      </c>
      <c r="I85" s="157" t="str">
        <f t="shared" ref="I85" si="6">CONCATENATE(B85,"  (Pai: ",C85,",  Tipo: ",D85,", Obrig: ",F85,", Tam: ",E85,")")</f>
        <v>pais  (Pai: prestacao,  Tipo: Alfanumérico, Obrig: Não, Tam: 100)</v>
      </c>
      <c r="J85" s="112" t="s">
        <v>502</v>
      </c>
      <c r="K85" s="112"/>
      <c r="L85" s="112" t="s">
        <v>503</v>
      </c>
      <c r="M85" s="112" t="s">
        <v>504</v>
      </c>
    </row>
    <row r="86" spans="1:14" s="332" customFormat="1" ht="28.5" customHeight="1">
      <c r="A86" s="328">
        <f t="shared" si="4"/>
        <v>83</v>
      </c>
      <c r="B86" s="309" t="s">
        <v>505</v>
      </c>
      <c r="C86" s="310" t="s">
        <v>210</v>
      </c>
      <c r="D86" s="310" t="s">
        <v>213</v>
      </c>
      <c r="E86" s="310" t="s">
        <v>213</v>
      </c>
      <c r="F86" s="310" t="s">
        <v>241</v>
      </c>
      <c r="G86" s="310" t="s">
        <v>213</v>
      </c>
      <c r="H86" s="310" t="s">
        <v>506</v>
      </c>
      <c r="I86" s="311" t="str">
        <f t="shared" si="5"/>
        <v>intermediario  (Pai: rps,  Tipo: --, Obrig: Não, Tam: --)</v>
      </c>
      <c r="J86" s="310" t="str">
        <f>IFERROR(VLOOKUP(I86,'Leiaute Neogrid'!$A$4:$K$178,11,FALSE),"")</f>
        <v/>
      </c>
      <c r="K86" s="310"/>
      <c r="L86" s="310"/>
      <c r="M86" s="310"/>
      <c r="N86" s="334"/>
    </row>
    <row r="87" spans="1:14" ht="28.5" customHeight="1">
      <c r="A87" s="155">
        <f t="shared" si="4"/>
        <v>84</v>
      </c>
      <c r="B87" s="140" t="s">
        <v>360</v>
      </c>
      <c r="C87" s="112" t="s">
        <v>505</v>
      </c>
      <c r="D87" s="112" t="s">
        <v>211</v>
      </c>
      <c r="E87" s="112">
        <v>120</v>
      </c>
      <c r="F87" s="112" t="s">
        <v>241</v>
      </c>
      <c r="G87" s="112" t="s">
        <v>213</v>
      </c>
      <c r="H87" s="112" t="s">
        <v>507</v>
      </c>
      <c r="I87" s="113" t="str">
        <f t="shared" si="5"/>
        <v>razao  (Pai: intermediario,  Tipo: Alfanumérico, Obrig: Não, Tam: 120)</v>
      </c>
      <c r="J87" s="112" t="str">
        <f>IFERROR(VLOOKUP(I87,'Leiaute Neogrid'!$A$4:$K$178,11,FALSE),"")</f>
        <v>rSocialInt  (Pai: interServico,  Tipo: C, Obrig: S, Tam: 115)</v>
      </c>
      <c r="K87" s="112" t="s">
        <v>508</v>
      </c>
      <c r="L87" t="s">
        <v>509</v>
      </c>
      <c r="M87" t="s">
        <v>510</v>
      </c>
    </row>
    <row r="88" spans="1:14" ht="28.5" customHeight="1">
      <c r="A88" s="155">
        <f t="shared" si="4"/>
        <v>85</v>
      </c>
      <c r="B88" s="140" t="s">
        <v>356</v>
      </c>
      <c r="C88" s="112" t="s">
        <v>505</v>
      </c>
      <c r="D88" s="112" t="s">
        <v>230</v>
      </c>
      <c r="E88" s="112">
        <v>14</v>
      </c>
      <c r="F88" s="112" t="s">
        <v>212</v>
      </c>
      <c r="G88" s="112" t="s">
        <v>213</v>
      </c>
      <c r="H88" s="112" t="s">
        <v>511</v>
      </c>
      <c r="I88" s="113" t="str">
        <f t="shared" si="5"/>
        <v>cpfcnpj  (Pai: intermediario,  Tipo: Numérico, Obrig: Sim, Tam: 14)</v>
      </c>
      <c r="J88" s="112" t="str">
        <f>IFERROR(VLOOKUP(I88,'Leiaute Neogrid'!$A$4:$K$178,11,FALSE),"")</f>
        <v>cpfInt  (Pai: interServico,  Tipo: C, Obrig: S, Tam: 11)</v>
      </c>
      <c r="K88" s="112"/>
      <c r="L88" s="112" t="s">
        <v>512</v>
      </c>
      <c r="M88" s="112"/>
    </row>
    <row r="89" spans="1:14" ht="28.5" customHeight="1">
      <c r="A89" s="155">
        <f t="shared" si="4"/>
        <v>86</v>
      </c>
      <c r="B89" s="140" t="s">
        <v>351</v>
      </c>
      <c r="C89" s="112" t="s">
        <v>505</v>
      </c>
      <c r="D89" s="112" t="s">
        <v>211</v>
      </c>
      <c r="E89" s="112">
        <v>20</v>
      </c>
      <c r="F89" s="112" t="s">
        <v>241</v>
      </c>
      <c r="G89" s="112" t="s">
        <v>213</v>
      </c>
      <c r="H89" s="112" t="s">
        <v>513</v>
      </c>
      <c r="I89" s="113" t="str">
        <f t="shared" si="5"/>
        <v>inscmun  (Pai: intermediario,  Tipo: Alfanumérico, Obrig: Não, Tam: 20)</v>
      </c>
      <c r="J89" s="112" t="str">
        <f>IFERROR(VLOOKUP(I89,'Leiaute Neogrid'!$A$4:$K$178,11,FALSE),"")</f>
        <v>inMunInt  (Pai: interServico,  Tipo: C, Obrig: N, Tam: 15)</v>
      </c>
      <c r="K89" s="112"/>
      <c r="L89" s="112" t="s">
        <v>514</v>
      </c>
      <c r="M89" s="112" t="s">
        <v>515</v>
      </c>
    </row>
    <row r="90" spans="1:14" ht="28.5" customHeight="1">
      <c r="A90" s="155">
        <f t="shared" si="4"/>
        <v>87</v>
      </c>
      <c r="B90" s="140" t="s">
        <v>516</v>
      </c>
      <c r="C90" s="112" t="s">
        <v>505</v>
      </c>
      <c r="D90" s="112" t="s">
        <v>211</v>
      </c>
      <c r="E90" s="112">
        <v>100</v>
      </c>
      <c r="F90" s="112" t="s">
        <v>241</v>
      </c>
      <c r="G90" s="179" t="s">
        <v>213</v>
      </c>
      <c r="H90" s="112" t="s">
        <v>438</v>
      </c>
      <c r="I90" s="113"/>
      <c r="J90" s="112" t="s">
        <v>517</v>
      </c>
      <c r="K90" s="112"/>
      <c r="L90" s="112" t="s">
        <v>514</v>
      </c>
      <c r="M90" s="112" t="s">
        <v>515</v>
      </c>
    </row>
    <row r="91" spans="1:14" ht="28.5" customHeight="1">
      <c r="A91" s="155">
        <f t="shared" si="4"/>
        <v>88</v>
      </c>
      <c r="B91" s="140" t="s">
        <v>518</v>
      </c>
      <c r="C91" s="112" t="s">
        <v>505</v>
      </c>
      <c r="D91" s="112" t="s">
        <v>230</v>
      </c>
      <c r="E91" s="112">
        <v>1</v>
      </c>
      <c r="F91" s="112" t="s">
        <v>443</v>
      </c>
      <c r="G91" s="179" t="s">
        <v>213</v>
      </c>
      <c r="H91" s="112" t="s">
        <v>444</v>
      </c>
      <c r="I91" s="113"/>
      <c r="J91" s="112" t="s">
        <v>519</v>
      </c>
      <c r="K91" s="112"/>
      <c r="L91" s="112" t="s">
        <v>520</v>
      </c>
      <c r="M91" s="112" t="s">
        <v>521</v>
      </c>
    </row>
    <row r="92" spans="1:14" ht="28.5" customHeight="1">
      <c r="A92" s="155">
        <f t="shared" si="4"/>
        <v>89</v>
      </c>
      <c r="B92" s="140" t="s">
        <v>522</v>
      </c>
      <c r="C92" s="112" t="s">
        <v>505</v>
      </c>
      <c r="D92" s="112" t="s">
        <v>230</v>
      </c>
      <c r="E92" s="112">
        <v>100</v>
      </c>
      <c r="F92" s="112" t="s">
        <v>241</v>
      </c>
      <c r="G92" s="179" t="s">
        <v>213</v>
      </c>
      <c r="H92" s="112" t="s">
        <v>449</v>
      </c>
      <c r="I92" s="113"/>
      <c r="J92" s="112" t="s">
        <v>523</v>
      </c>
      <c r="K92" s="112"/>
      <c r="L92" s="112" t="s">
        <v>520</v>
      </c>
      <c r="M92" s="112" t="s">
        <v>521</v>
      </c>
    </row>
    <row r="93" spans="1:14" ht="28.5" customHeight="1">
      <c r="A93" s="155">
        <f t="shared" si="4"/>
        <v>90</v>
      </c>
      <c r="B93" s="168" t="s">
        <v>524</v>
      </c>
      <c r="C93" s="168" t="s">
        <v>505</v>
      </c>
      <c r="D93" s="168" t="s">
        <v>230</v>
      </c>
      <c r="E93" s="168">
        <v>7</v>
      </c>
      <c r="F93" s="168" t="s">
        <v>212</v>
      </c>
      <c r="G93" s="168"/>
      <c r="H93" s="168" t="s">
        <v>525</v>
      </c>
      <c r="I93" s="113"/>
      <c r="J93" s="113" t="s">
        <v>526</v>
      </c>
      <c r="K93" s="112"/>
      <c r="L93" s="168" t="s">
        <v>527</v>
      </c>
      <c r="M93" s="168" t="s">
        <v>528</v>
      </c>
    </row>
    <row r="94" spans="1:14" s="332" customFormat="1" ht="28.5" customHeight="1">
      <c r="A94" s="328">
        <f t="shared" si="4"/>
        <v>91</v>
      </c>
      <c r="B94" s="310" t="s">
        <v>529</v>
      </c>
      <c r="C94" s="310" t="s">
        <v>505</v>
      </c>
      <c r="D94" s="335"/>
      <c r="E94" s="335"/>
      <c r="F94" s="335"/>
      <c r="G94" s="335"/>
      <c r="H94" s="335"/>
      <c r="I94" s="311"/>
      <c r="J94" s="335"/>
      <c r="K94" s="335"/>
      <c r="L94" s="335" t="s">
        <v>530</v>
      </c>
      <c r="M94" s="335"/>
    </row>
    <row r="95" spans="1:14" ht="28.5" customHeight="1">
      <c r="A95" s="155">
        <f t="shared" si="4"/>
        <v>92</v>
      </c>
      <c r="B95" s="140" t="s">
        <v>381</v>
      </c>
      <c r="C95" s="168" t="s">
        <v>529</v>
      </c>
      <c r="D95" s="112" t="s">
        <v>211</v>
      </c>
      <c r="E95" s="112">
        <v>80</v>
      </c>
      <c r="F95" s="112" t="s">
        <v>241</v>
      </c>
      <c r="G95" s="112" t="s">
        <v>213</v>
      </c>
      <c r="H95" s="112" t="s">
        <v>531</v>
      </c>
      <c r="I95" s="112" t="s">
        <v>532</v>
      </c>
      <c r="J95" s="112" t="s">
        <v>532</v>
      </c>
      <c r="K95" s="112"/>
      <c r="L95" s="112" t="s">
        <v>533</v>
      </c>
      <c r="M95" s="112" t="s">
        <v>534</v>
      </c>
      <c r="N95" s="120"/>
    </row>
    <row r="96" spans="1:14" ht="28.5" customHeight="1">
      <c r="A96" s="155">
        <f t="shared" si="4"/>
        <v>93</v>
      </c>
      <c r="B96" s="140" t="s">
        <v>388</v>
      </c>
      <c r="C96" s="168" t="s">
        <v>529</v>
      </c>
      <c r="D96" s="112" t="s">
        <v>211</v>
      </c>
      <c r="E96" s="112">
        <v>30</v>
      </c>
      <c r="F96" s="112" t="s">
        <v>241</v>
      </c>
      <c r="G96" s="112" t="s">
        <v>213</v>
      </c>
      <c r="H96" s="112" t="s">
        <v>535</v>
      </c>
      <c r="I96" s="112" t="s">
        <v>536</v>
      </c>
      <c r="J96" s="112" t="s">
        <v>536</v>
      </c>
      <c r="K96" s="112"/>
      <c r="L96" s="112" t="s">
        <v>537</v>
      </c>
      <c r="M96" s="112" t="s">
        <v>538</v>
      </c>
      <c r="N96" s="120"/>
    </row>
    <row r="97" spans="1:15" s="332" customFormat="1" ht="28.5" customHeight="1">
      <c r="A97" s="328">
        <f t="shared" si="4"/>
        <v>94</v>
      </c>
      <c r="B97" s="310" t="s">
        <v>539</v>
      </c>
      <c r="C97" s="310" t="s">
        <v>505</v>
      </c>
      <c r="D97" s="335"/>
      <c r="E97" s="335"/>
      <c r="F97" s="335"/>
      <c r="G97" s="335"/>
      <c r="H97" s="335"/>
      <c r="I97" s="311"/>
      <c r="J97" s="335"/>
      <c r="K97" s="335"/>
      <c r="L97" s="335" t="s">
        <v>540</v>
      </c>
      <c r="M97" s="335" t="s">
        <v>541</v>
      </c>
    </row>
    <row r="98" spans="1:15" ht="28.5" customHeight="1">
      <c r="A98" s="155">
        <f t="shared" si="4"/>
        <v>95</v>
      </c>
      <c r="B98" s="168" t="s">
        <v>422</v>
      </c>
      <c r="C98" s="168" t="s">
        <v>539</v>
      </c>
      <c r="D98" s="112" t="s">
        <v>211</v>
      </c>
      <c r="E98" s="112">
        <v>10</v>
      </c>
      <c r="F98" s="168" t="s">
        <v>212</v>
      </c>
      <c r="G98" s="112" t="s">
        <v>213</v>
      </c>
      <c r="H98" s="112" t="s">
        <v>542</v>
      </c>
      <c r="I98" s="173"/>
      <c r="J98" s="112" t="s">
        <v>543</v>
      </c>
      <c r="K98" s="181"/>
      <c r="L98" s="112" t="s">
        <v>544</v>
      </c>
      <c r="M98" s="112" t="s">
        <v>545</v>
      </c>
      <c r="N98" s="120"/>
    </row>
    <row r="99" spans="1:15" ht="28.5" customHeight="1">
      <c r="A99" s="155">
        <f t="shared" si="4"/>
        <v>96</v>
      </c>
      <c r="B99" s="168" t="s">
        <v>546</v>
      </c>
      <c r="C99" s="168" t="s">
        <v>539</v>
      </c>
      <c r="D99" s="112" t="s">
        <v>211</v>
      </c>
      <c r="E99" s="112">
        <v>9</v>
      </c>
      <c r="F99" s="182" t="s">
        <v>212</v>
      </c>
      <c r="G99" s="112" t="s">
        <v>213</v>
      </c>
      <c r="H99" s="112" t="s">
        <v>547</v>
      </c>
      <c r="I99" s="173"/>
      <c r="J99" s="112" t="s">
        <v>548</v>
      </c>
      <c r="K99" s="181"/>
      <c r="L99" s="112" t="s">
        <v>549</v>
      </c>
      <c r="M99" s="112" t="s">
        <v>550</v>
      </c>
      <c r="N99" s="54"/>
      <c r="O99" s="54" t="s">
        <v>546</v>
      </c>
    </row>
    <row r="100" spans="1:15" ht="28.5" customHeight="1">
      <c r="A100" s="155">
        <f t="shared" si="4"/>
        <v>97</v>
      </c>
      <c r="B100" s="168" t="s">
        <v>551</v>
      </c>
      <c r="C100" s="168" t="s">
        <v>539</v>
      </c>
      <c r="D100" s="112" t="s">
        <v>211</v>
      </c>
      <c r="E100" s="112">
        <v>150</v>
      </c>
      <c r="F100" s="168" t="s">
        <v>212</v>
      </c>
      <c r="G100" s="112" t="s">
        <v>213</v>
      </c>
      <c r="H100" s="112" t="s">
        <v>552</v>
      </c>
      <c r="I100" s="173"/>
      <c r="J100" s="112" t="s">
        <v>553</v>
      </c>
      <c r="K100" s="181"/>
      <c r="L100" s="112" t="s">
        <v>554</v>
      </c>
      <c r="M100" s="112" t="s">
        <v>555</v>
      </c>
      <c r="N100" s="54"/>
      <c r="O100" s="54" t="s">
        <v>551</v>
      </c>
    </row>
    <row r="101" spans="1:15" ht="28.5" customHeight="1">
      <c r="A101" s="155">
        <f t="shared" si="4"/>
        <v>98</v>
      </c>
      <c r="B101" s="168" t="s">
        <v>556</v>
      </c>
      <c r="C101" s="168" t="s">
        <v>539</v>
      </c>
      <c r="D101" s="112" t="s">
        <v>211</v>
      </c>
      <c r="E101" s="112">
        <v>60</v>
      </c>
      <c r="F101" s="112" t="s">
        <v>241</v>
      </c>
      <c r="G101" s="112" t="s">
        <v>213</v>
      </c>
      <c r="H101" s="112" t="s">
        <v>557</v>
      </c>
      <c r="I101" s="173"/>
      <c r="J101" s="112" t="s">
        <v>558</v>
      </c>
      <c r="K101" s="181"/>
      <c r="L101" s="112" t="s">
        <v>559</v>
      </c>
      <c r="M101" s="112" t="s">
        <v>560</v>
      </c>
      <c r="N101" s="54"/>
      <c r="O101" s="54" t="s">
        <v>556</v>
      </c>
    </row>
    <row r="102" spans="1:15" ht="28.5" customHeight="1">
      <c r="A102" s="155">
        <f t="shared" si="4"/>
        <v>99</v>
      </c>
      <c r="B102" s="168" t="s">
        <v>561</v>
      </c>
      <c r="C102" s="168" t="s">
        <v>539</v>
      </c>
      <c r="D102" s="112" t="s">
        <v>230</v>
      </c>
      <c r="E102" s="112">
        <v>10</v>
      </c>
      <c r="F102" s="168" t="s">
        <v>212</v>
      </c>
      <c r="G102" s="112" t="s">
        <v>213</v>
      </c>
      <c r="H102" s="112" t="s">
        <v>562</v>
      </c>
      <c r="I102" s="173"/>
      <c r="J102" s="112" t="s">
        <v>563</v>
      </c>
      <c r="K102" s="181"/>
      <c r="L102" s="112" t="s">
        <v>564</v>
      </c>
      <c r="M102" s="112" t="s">
        <v>565</v>
      </c>
      <c r="O102" t="s">
        <v>561</v>
      </c>
    </row>
    <row r="103" spans="1:15" ht="28.5" customHeight="1">
      <c r="A103" s="155">
        <f t="shared" si="4"/>
        <v>100</v>
      </c>
      <c r="B103" s="168" t="s">
        <v>414</v>
      </c>
      <c r="C103" s="168" t="s">
        <v>539</v>
      </c>
      <c r="D103" s="112" t="s">
        <v>211</v>
      </c>
      <c r="E103" s="112">
        <v>60</v>
      </c>
      <c r="F103" s="168" t="s">
        <v>212</v>
      </c>
      <c r="G103" s="112" t="s">
        <v>213</v>
      </c>
      <c r="H103" s="112" t="s">
        <v>566</v>
      </c>
      <c r="I103" s="173"/>
      <c r="J103" s="112" t="s">
        <v>567</v>
      </c>
      <c r="K103" s="181"/>
      <c r="L103" s="112" t="s">
        <v>568</v>
      </c>
      <c r="M103" s="112" t="s">
        <v>569</v>
      </c>
      <c r="O103" t="s">
        <v>414</v>
      </c>
    </row>
    <row r="104" spans="1:15" ht="28.5" customHeight="1">
      <c r="A104" s="155">
        <f t="shared" si="4"/>
        <v>101</v>
      </c>
      <c r="B104" s="168" t="s">
        <v>570</v>
      </c>
      <c r="C104" s="168" t="s">
        <v>539</v>
      </c>
      <c r="D104" s="112" t="s">
        <v>211</v>
      </c>
      <c r="E104" s="112">
        <v>100</v>
      </c>
      <c r="F104" s="112" t="s">
        <v>241</v>
      </c>
      <c r="G104" s="112" t="s">
        <v>213</v>
      </c>
      <c r="H104" s="112" t="s">
        <v>571</v>
      </c>
      <c r="I104" s="173"/>
      <c r="J104" s="112" t="s">
        <v>572</v>
      </c>
      <c r="K104" s="181"/>
      <c r="L104" s="112" t="s">
        <v>573</v>
      </c>
      <c r="M104" s="112" t="s">
        <v>574</v>
      </c>
      <c r="O104" t="s">
        <v>570</v>
      </c>
    </row>
    <row r="105" spans="1:15" ht="28.5" customHeight="1">
      <c r="A105" s="155">
        <f t="shared" si="4"/>
        <v>102</v>
      </c>
      <c r="B105" s="168" t="s">
        <v>575</v>
      </c>
      <c r="C105" s="168" t="s">
        <v>539</v>
      </c>
      <c r="D105" s="112" t="s">
        <v>211</v>
      </c>
      <c r="E105" s="112">
        <v>100</v>
      </c>
      <c r="F105" s="112" t="s">
        <v>443</v>
      </c>
      <c r="G105" s="112" t="s">
        <v>213</v>
      </c>
      <c r="H105" s="112" t="s">
        <v>576</v>
      </c>
      <c r="I105" s="173"/>
      <c r="J105" s="112" t="s">
        <v>577</v>
      </c>
      <c r="K105" s="181"/>
      <c r="L105" s="112" t="s">
        <v>578</v>
      </c>
      <c r="M105" s="112" t="s">
        <v>579</v>
      </c>
      <c r="N105" s="120"/>
    </row>
    <row r="106" spans="1:15" s="332" customFormat="1" ht="28.5" customHeight="1">
      <c r="A106" s="328">
        <f t="shared" si="4"/>
        <v>103</v>
      </c>
      <c r="B106" s="329" t="s">
        <v>78</v>
      </c>
      <c r="C106" s="330" t="s">
        <v>210</v>
      </c>
      <c r="D106" s="330" t="s">
        <v>213</v>
      </c>
      <c r="E106" s="330" t="s">
        <v>213</v>
      </c>
      <c r="F106" s="330" t="s">
        <v>241</v>
      </c>
      <c r="G106" s="330" t="s">
        <v>213</v>
      </c>
      <c r="H106" s="330" t="s">
        <v>580</v>
      </c>
      <c r="I106" s="331" t="str">
        <f t="shared" si="5"/>
        <v>tomador  (Pai: rps,  Tipo: --, Obrig: Não, Tam: --)</v>
      </c>
      <c r="J106" s="330" t="str">
        <f>IFERROR(VLOOKUP(I106,'Leiaute Neogrid'!$A$4:$K$178,11,FALSE),"")</f>
        <v/>
      </c>
      <c r="K106" s="330"/>
      <c r="L106" s="330"/>
      <c r="M106" s="330"/>
      <c r="N106" s="334"/>
    </row>
    <row r="107" spans="1:15" ht="28.5" customHeight="1">
      <c r="A107" s="155">
        <f t="shared" si="4"/>
        <v>104</v>
      </c>
      <c r="B107" s="140" t="s">
        <v>351</v>
      </c>
      <c r="C107" s="112" t="s">
        <v>78</v>
      </c>
      <c r="D107" s="112" t="s">
        <v>211</v>
      </c>
      <c r="E107" s="112">
        <v>20</v>
      </c>
      <c r="F107" s="112" t="s">
        <v>241</v>
      </c>
      <c r="G107" s="112" t="s">
        <v>213</v>
      </c>
      <c r="H107" s="112" t="s">
        <v>581</v>
      </c>
      <c r="I107" s="113" t="str">
        <f t="shared" si="5"/>
        <v>inscmun  (Pai: tomador,  Tipo: Alfanumérico, Obrig: Não, Tam: 20)</v>
      </c>
      <c r="J107" s="112" t="str">
        <f>IFERROR(VLOOKUP(I107,'Leiaute Neogrid'!$A$4:$K$178,11,FALSE),"")</f>
        <v>inMunTom  (Pai: tomador,  Tipo: C, Obrig: N, Tam: 15)</v>
      </c>
      <c r="K107" s="112"/>
      <c r="L107" s="112" t="s">
        <v>582</v>
      </c>
      <c r="M107" s="112"/>
    </row>
    <row r="108" spans="1:15" ht="28.5" customHeight="1">
      <c r="A108" s="155">
        <f t="shared" si="4"/>
        <v>105</v>
      </c>
      <c r="B108" s="140" t="s">
        <v>356</v>
      </c>
      <c r="C108" s="112" t="s">
        <v>78</v>
      </c>
      <c r="D108" s="112" t="s">
        <v>230</v>
      </c>
      <c r="E108" s="112">
        <v>14</v>
      </c>
      <c r="F108" s="112" t="s">
        <v>212</v>
      </c>
      <c r="G108" s="112" t="s">
        <v>213</v>
      </c>
      <c r="H108" s="112" t="s">
        <v>583</v>
      </c>
      <c r="I108" s="113" t="str">
        <f t="shared" si="5"/>
        <v>cpfcnpj  (Pai: tomador,  Tipo: Numérico, Obrig: Sim, Tam: 14)</v>
      </c>
      <c r="J108" s="112" t="str">
        <f>IFERROR(VLOOKUP(I108,'Leiaute Neogrid'!$A$4:$K$178,11,FALSE),"")</f>
        <v>cpfTom  (Pai: tomador,  Tipo: C, Obrig: S, Tam: 11)</v>
      </c>
      <c r="K108" s="112"/>
      <c r="L108" s="112" t="s">
        <v>584</v>
      </c>
      <c r="M108" s="112"/>
    </row>
    <row r="109" spans="1:15" ht="28.5" customHeight="1">
      <c r="A109" s="155">
        <f t="shared" si="4"/>
        <v>106</v>
      </c>
      <c r="B109" s="140" t="s">
        <v>360</v>
      </c>
      <c r="C109" s="112" t="s">
        <v>78</v>
      </c>
      <c r="D109" s="112" t="s">
        <v>211</v>
      </c>
      <c r="E109" s="112">
        <v>120</v>
      </c>
      <c r="F109" s="112" t="s">
        <v>212</v>
      </c>
      <c r="G109" s="112" t="s">
        <v>213</v>
      </c>
      <c r="H109" s="112" t="s">
        <v>585</v>
      </c>
      <c r="I109" s="113" t="str">
        <f t="shared" si="5"/>
        <v>razao  (Pai: tomador,  Tipo: Alfanumérico, Obrig: Sim, Tam: 120)</v>
      </c>
      <c r="J109" s="112" t="str">
        <f>IFERROR(VLOOKUP(I109,'Leiaute Neogrid'!$A$4:$K$178,11,FALSE),"")</f>
        <v>rSocialTom  (Pai: tomador,  Tipo: C, Obrig: S, Tam: 120)</v>
      </c>
      <c r="K109" s="112"/>
      <c r="L109" s="112" t="s">
        <v>586</v>
      </c>
      <c r="M109" s="112"/>
    </row>
    <row r="110" spans="1:15" ht="28.5" customHeight="1">
      <c r="A110" s="155">
        <f t="shared" si="4"/>
        <v>107</v>
      </c>
      <c r="B110" s="140" t="s">
        <v>587</v>
      </c>
      <c r="C110" s="112" t="s">
        <v>78</v>
      </c>
      <c r="D110" s="112" t="s">
        <v>230</v>
      </c>
      <c r="E110" s="112">
        <v>2</v>
      </c>
      <c r="F110" s="112" t="s">
        <v>241</v>
      </c>
      <c r="G110" s="112" t="s">
        <v>213</v>
      </c>
      <c r="H110" s="112" t="s">
        <v>588</v>
      </c>
      <c r="I110" s="113" t="str">
        <f t="shared" si="5"/>
        <v>tipologr  (Pai: tomador,  Tipo: Numérico, Obrig: Não, Tam: 2)</v>
      </c>
      <c r="J110" s="112" t="str">
        <f>IFERROR(VLOOKUP(I110,'Leiaute Neogrid'!$A$4:$K$178,11,FALSE),"")</f>
        <v>tpLogrTom  (Pai: tomador,  Tipo: C, Obrig: S, Tam: 10)</v>
      </c>
      <c r="K110" s="112"/>
      <c r="L110" s="112" t="s">
        <v>589</v>
      </c>
      <c r="M110" s="112"/>
    </row>
    <row r="111" spans="1:15" ht="28.5" customHeight="1">
      <c r="A111" s="155">
        <f t="shared" si="4"/>
        <v>108</v>
      </c>
      <c r="B111" s="140" t="s">
        <v>402</v>
      </c>
      <c r="C111" s="112" t="s">
        <v>78</v>
      </c>
      <c r="D111" s="112" t="s">
        <v>211</v>
      </c>
      <c r="E111" s="112">
        <v>100</v>
      </c>
      <c r="F111" s="112" t="s">
        <v>212</v>
      </c>
      <c r="G111" s="112" t="s">
        <v>213</v>
      </c>
      <c r="H111" s="112" t="s">
        <v>590</v>
      </c>
      <c r="I111" s="113" t="str">
        <f t="shared" si="5"/>
        <v>logradouro  (Pai: tomador,  Tipo: Alfanumérico, Obrig: Sim, Tam: 100)</v>
      </c>
      <c r="J111" s="112" t="str">
        <f>IFERROR(VLOOKUP(I111,'Leiaute Neogrid'!$A$4:$K$178,11,FALSE),"")</f>
        <v>endTom  (Pai: tomador,  Tipo: C, Obrig: S, Tam: 125)</v>
      </c>
      <c r="K111" s="112"/>
      <c r="L111" s="112" t="s">
        <v>591</v>
      </c>
      <c r="M111" s="112"/>
    </row>
    <row r="112" spans="1:15" ht="28.5" customHeight="1">
      <c r="A112" s="155">
        <f t="shared" si="4"/>
        <v>109</v>
      </c>
      <c r="B112" s="140" t="s">
        <v>406</v>
      </c>
      <c r="C112" s="112" t="s">
        <v>78</v>
      </c>
      <c r="D112" s="112" t="s">
        <v>211</v>
      </c>
      <c r="E112" s="112">
        <v>9</v>
      </c>
      <c r="F112" s="112" t="s">
        <v>212</v>
      </c>
      <c r="G112" s="112" t="s">
        <v>213</v>
      </c>
      <c r="H112" s="112" t="s">
        <v>592</v>
      </c>
      <c r="I112" s="113" t="str">
        <f t="shared" si="5"/>
        <v>numend  (Pai: tomador,  Tipo: Alfanumérico, Obrig: Sim, Tam: 9)</v>
      </c>
      <c r="J112" s="112" t="str">
        <f>IFERROR(VLOOKUP(I112,'Leiaute Neogrid'!$A$4:$K$178,11,FALSE),"")</f>
        <v>nTom  (Pai: tomador,  Tipo: C, Obrig: S, Tam: 10)</v>
      </c>
      <c r="K112" s="112"/>
      <c r="L112" s="112" t="s">
        <v>593</v>
      </c>
      <c r="M112" s="112"/>
    </row>
    <row r="113" spans="1:13" ht="28.5" customHeight="1">
      <c r="A113" s="155">
        <f t="shared" si="4"/>
        <v>110</v>
      </c>
      <c r="B113" s="140" t="s">
        <v>410</v>
      </c>
      <c r="C113" s="112" t="s">
        <v>78</v>
      </c>
      <c r="D113" s="112" t="s">
        <v>211</v>
      </c>
      <c r="E113" s="112">
        <v>30</v>
      </c>
      <c r="F113" s="112" t="s">
        <v>241</v>
      </c>
      <c r="G113" s="112" t="s">
        <v>213</v>
      </c>
      <c r="H113" s="112" t="s">
        <v>594</v>
      </c>
      <c r="I113" s="113" t="str">
        <f t="shared" si="5"/>
        <v>complend  (Pai: tomador,  Tipo: Alfanumérico, Obrig: Não, Tam: 30)</v>
      </c>
      <c r="J113" s="112" t="str">
        <f>IFERROR(VLOOKUP(I113,'Leiaute Neogrid'!$A$4:$K$178,11,FALSE),"")</f>
        <v>cTom  (Pai: tomador,  Tipo: C, Obrig: N, Tam: 60)</v>
      </c>
      <c r="K113" s="112"/>
      <c r="L113" s="112" t="s">
        <v>595</v>
      </c>
      <c r="M113" s="112"/>
    </row>
    <row r="114" spans="1:13" ht="28.5" customHeight="1">
      <c r="A114" s="155">
        <f t="shared" si="4"/>
        <v>111</v>
      </c>
      <c r="B114" s="140" t="s">
        <v>596</v>
      </c>
      <c r="C114" s="112" t="s">
        <v>78</v>
      </c>
      <c r="D114" s="112" t="s">
        <v>230</v>
      </c>
      <c r="E114" s="112">
        <v>2</v>
      </c>
      <c r="F114" s="112" t="s">
        <v>241</v>
      </c>
      <c r="G114" s="112" t="s">
        <v>213</v>
      </c>
      <c r="H114" s="112" t="s">
        <v>597</v>
      </c>
      <c r="I114" s="113" t="str">
        <f t="shared" si="5"/>
        <v>tipobairro  (Pai: tomador,  Tipo: Numérico, Obrig: Não, Tam: 2)</v>
      </c>
      <c r="J114" s="112" t="str">
        <f>IFERROR(VLOOKUP(I114,'Leiaute Neogrid'!$A$4:$K$178,11,FALSE),"")</f>
        <v>tpBTom  (Pai: tomador,  Tipo: N, Obrig: S, Tam: 50)</v>
      </c>
      <c r="K114" s="112"/>
      <c r="L114" s="112" t="s">
        <v>598</v>
      </c>
      <c r="M114" s="112"/>
    </row>
    <row r="115" spans="1:13" ht="28.5" customHeight="1">
      <c r="A115" s="155">
        <f t="shared" si="4"/>
        <v>112</v>
      </c>
      <c r="B115" s="140" t="s">
        <v>414</v>
      </c>
      <c r="C115" s="112" t="s">
        <v>78</v>
      </c>
      <c r="D115" s="112" t="s">
        <v>211</v>
      </c>
      <c r="E115" s="112">
        <v>50</v>
      </c>
      <c r="F115" s="112" t="s">
        <v>212</v>
      </c>
      <c r="G115" s="112" t="s">
        <v>213</v>
      </c>
      <c r="H115" s="112" t="s">
        <v>599</v>
      </c>
      <c r="I115" s="113" t="str">
        <f t="shared" si="5"/>
        <v>bairro  (Pai: tomador,  Tipo: Alfanumérico, Obrig: Sim, Tam: 50)</v>
      </c>
      <c r="J115" s="112" t="str">
        <f>IFERROR(VLOOKUP(I115,'Leiaute Neogrid'!$A$4:$K$178,11,FALSE),"")</f>
        <v>bTom  (Pai: tomador,  Tipo: C, Obrig: S, Tam: 60)</v>
      </c>
      <c r="K115" s="112"/>
      <c r="L115" s="112" t="s">
        <v>600</v>
      </c>
      <c r="M115" s="112"/>
    </row>
    <row r="116" spans="1:13" ht="28.5" customHeight="1">
      <c r="A116" s="155">
        <f t="shared" si="4"/>
        <v>113</v>
      </c>
      <c r="B116" s="140" t="s">
        <v>367</v>
      </c>
      <c r="C116" s="112" t="s">
        <v>78</v>
      </c>
      <c r="D116" s="112" t="s">
        <v>230</v>
      </c>
      <c r="E116" s="112">
        <v>10</v>
      </c>
      <c r="F116" s="112" t="s">
        <v>241</v>
      </c>
      <c r="G116" s="112" t="s">
        <v>213</v>
      </c>
      <c r="H116" s="112" t="s">
        <v>601</v>
      </c>
      <c r="I116" s="113" t="str">
        <f t="shared" si="5"/>
        <v>codmunibge  (Pai: tomador,  Tipo: Numérico, Obrig: Não, Tam: 10)</v>
      </c>
      <c r="J116" s="112" t="str">
        <f>IFERROR(VLOOKUP(I116,'Leiaute Neogrid'!$A$4:$K$178,11,FALSE),"")</f>
        <v>cMunTom  (Pai: tomador,  Tipo: N, Obrig: S, Tam: 7)</v>
      </c>
      <c r="K116" s="333" t="s">
        <v>602</v>
      </c>
      <c r="L116" s="113" t="s">
        <v>603</v>
      </c>
      <c r="M116" s="112"/>
    </row>
    <row r="117" spans="1:13" ht="28.5" customHeight="1">
      <c r="A117" s="155">
        <f t="shared" si="4"/>
        <v>114</v>
      </c>
      <c r="B117" s="140" t="s">
        <v>372</v>
      </c>
      <c r="C117" s="112" t="s">
        <v>78</v>
      </c>
      <c r="D117" s="112" t="s">
        <v>230</v>
      </c>
      <c r="E117" s="112">
        <v>10</v>
      </c>
      <c r="F117" s="112" t="s">
        <v>241</v>
      </c>
      <c r="G117" s="112" t="s">
        <v>213</v>
      </c>
      <c r="H117" s="112" t="s">
        <v>604</v>
      </c>
      <c r="I117" s="113" t="str">
        <f t="shared" si="5"/>
        <v>codmunsiafi  (Pai: tomador,  Tipo: Numérico, Obrig: Não, Tam: 10)</v>
      </c>
      <c r="J117" s="112" t="str">
        <f>IFERROR(VLOOKUP(I117,'Leiaute Neogrid'!$A$4:$K$178,11,FALSE),"")</f>
        <v/>
      </c>
      <c r="K117" s="112" t="s">
        <v>215</v>
      </c>
      <c r="L117" s="112" t="s">
        <v>605</v>
      </c>
      <c r="M117" s="112"/>
    </row>
    <row r="118" spans="1:13" ht="28.5" customHeight="1">
      <c r="A118" s="155">
        <f t="shared" si="4"/>
        <v>115</v>
      </c>
      <c r="B118" s="140" t="s">
        <v>375</v>
      </c>
      <c r="C118" s="112" t="s">
        <v>78</v>
      </c>
      <c r="D118" s="112" t="s">
        <v>211</v>
      </c>
      <c r="E118" s="112">
        <v>50</v>
      </c>
      <c r="F118" s="112" t="s">
        <v>212</v>
      </c>
      <c r="G118" s="112" t="s">
        <v>213</v>
      </c>
      <c r="H118" s="112" t="s">
        <v>606</v>
      </c>
      <c r="I118" s="113" t="str">
        <f t="shared" si="5"/>
        <v>cidade  (Pai: tomador,  Tipo: Alfanumérico, Obrig: Sim, Tam: 50)</v>
      </c>
      <c r="J118" s="112" t="str">
        <f>IFERROR(VLOOKUP(I118,'Leiaute Neogrid'!$A$4:$K$178,11,FALSE),"")</f>
        <v>dMunTom  (Pai: tomador,  Tipo: C, Obrig: S, Tam: 50)</v>
      </c>
      <c r="K118" s="112"/>
      <c r="L118" s="112" t="s">
        <v>607</v>
      </c>
      <c r="M118" s="112"/>
    </row>
    <row r="119" spans="1:13" ht="28.5" customHeight="1">
      <c r="A119" s="155">
        <f t="shared" si="4"/>
        <v>116</v>
      </c>
      <c r="B119" s="140" t="s">
        <v>378</v>
      </c>
      <c r="C119" s="112" t="s">
        <v>78</v>
      </c>
      <c r="D119" s="112" t="s">
        <v>211</v>
      </c>
      <c r="E119" s="112">
        <v>2</v>
      </c>
      <c r="F119" s="112" t="s">
        <v>212</v>
      </c>
      <c r="G119" s="112" t="s">
        <v>213</v>
      </c>
      <c r="H119" s="112" t="s">
        <v>608</v>
      </c>
      <c r="I119" s="113" t="str">
        <f t="shared" si="5"/>
        <v>uf  (Pai: tomador,  Tipo: Alfanumérico, Obrig: Sim, Tam: 2)</v>
      </c>
      <c r="J119" s="112" t="str">
        <f>IFERROR(VLOOKUP(I119,'Leiaute Neogrid'!$A$4:$K$178,11,FALSE),"")</f>
        <v>ufTom  (Pai: tomador,  Tipo: C, Obrig: S, Tam: 2)</v>
      </c>
      <c r="K119" s="112"/>
      <c r="L119" s="112" t="s">
        <v>495</v>
      </c>
      <c r="M119" s="112"/>
    </row>
    <row r="120" spans="1:13" ht="28.5" customHeight="1">
      <c r="A120" s="155">
        <f t="shared" si="4"/>
        <v>117</v>
      </c>
      <c r="B120" s="140" t="s">
        <v>422</v>
      </c>
      <c r="C120" s="112" t="s">
        <v>78</v>
      </c>
      <c r="D120" s="112" t="s">
        <v>230</v>
      </c>
      <c r="E120" s="112">
        <v>10</v>
      </c>
      <c r="F120" s="112" t="s">
        <v>212</v>
      </c>
      <c r="G120" s="112" t="s">
        <v>213</v>
      </c>
      <c r="H120" s="112" t="s">
        <v>609</v>
      </c>
      <c r="I120" s="113" t="str">
        <f t="shared" si="5"/>
        <v>cep  (Pai: tomador,  Tipo: Numérico, Obrig: Sim, Tam: 10)</v>
      </c>
      <c r="J120" s="112" t="str">
        <f>IFERROR(VLOOKUP(I120,'Leiaute Neogrid'!$A$4:$K$178,11,FALSE),"")</f>
        <v>cepTom  (Pai: tomador,  Tipo: N, Obrig: S, Tam: 8)</v>
      </c>
      <c r="K120" s="112"/>
      <c r="L120" s="112" t="s">
        <v>610</v>
      </c>
      <c r="M120" s="112"/>
    </row>
    <row r="121" spans="1:13" ht="28.5" customHeight="1">
      <c r="A121" s="155">
        <f t="shared" si="4"/>
        <v>118</v>
      </c>
      <c r="B121" s="140" t="s">
        <v>381</v>
      </c>
      <c r="C121" s="112" t="s">
        <v>78</v>
      </c>
      <c r="D121" s="112" t="s">
        <v>211</v>
      </c>
      <c r="E121" s="112">
        <v>60</v>
      </c>
      <c r="F121" s="112" t="s">
        <v>241</v>
      </c>
      <c r="G121" s="112" t="s">
        <v>213</v>
      </c>
      <c r="H121" s="112" t="s">
        <v>611</v>
      </c>
      <c r="I121" s="113" t="str">
        <f t="shared" si="5"/>
        <v>email  (Pai: tomador,  Tipo: Alfanumérico, Obrig: Não, Tam: 60)</v>
      </c>
      <c r="J121" s="112" t="str">
        <f>IFERROR(VLOOKUP(I121,'Leiaute Neogrid'!$A$4:$K$178,11,FALSE),"")</f>
        <v>emailTom  (Pai: tomador,  Tipo: C, Obrig: S, Tam: 80)</v>
      </c>
      <c r="K121" s="244" t="s">
        <v>612</v>
      </c>
      <c r="L121" s="112" t="s">
        <v>613</v>
      </c>
      <c r="M121" s="112"/>
    </row>
    <row r="122" spans="1:13" ht="28.5" customHeight="1">
      <c r="A122" s="155">
        <f t="shared" si="4"/>
        <v>119</v>
      </c>
      <c r="B122" s="140" t="s">
        <v>81</v>
      </c>
      <c r="C122" s="112" t="s">
        <v>78</v>
      </c>
      <c r="D122" s="112" t="s">
        <v>211</v>
      </c>
      <c r="E122" s="112">
        <v>100</v>
      </c>
      <c r="F122" s="112" t="s">
        <v>241</v>
      </c>
      <c r="G122" s="112" t="s">
        <v>213</v>
      </c>
      <c r="H122" s="112" t="s">
        <v>614</v>
      </c>
      <c r="I122" s="113"/>
      <c r="J122" s="112" t="s">
        <v>615</v>
      </c>
      <c r="K122" s="112"/>
      <c r="L122" s="112" t="s">
        <v>616</v>
      </c>
      <c r="M122" s="112"/>
    </row>
    <row r="123" spans="1:13" ht="28.5" customHeight="1">
      <c r="A123" s="155">
        <f t="shared" si="4"/>
        <v>120</v>
      </c>
      <c r="B123" s="140" t="s">
        <v>385</v>
      </c>
      <c r="C123" s="112" t="s">
        <v>78</v>
      </c>
      <c r="D123" s="112" t="s">
        <v>230</v>
      </c>
      <c r="E123" s="112">
        <v>2</v>
      </c>
      <c r="F123" s="112" t="s">
        <v>241</v>
      </c>
      <c r="G123" s="112" t="s">
        <v>213</v>
      </c>
      <c r="H123" s="112" t="s">
        <v>617</v>
      </c>
      <c r="I123" s="113" t="str">
        <f t="shared" si="5"/>
        <v>ddd  (Pai: tomador,  Tipo: Numérico, Obrig: Não, Tam: 2)</v>
      </c>
      <c r="J123" s="112" t="str">
        <f>IFERROR(VLOOKUP(I123,'Leiaute Neogrid'!$A$4:$K$178,11,FALSE),"")</f>
        <v>dddTom  (Pai: tomador,  Tipo: N, Obrig: N, Tam: 3)</v>
      </c>
      <c r="K123" s="112"/>
      <c r="L123" s="112" t="s">
        <v>387</v>
      </c>
      <c r="M123" s="112"/>
    </row>
    <row r="124" spans="1:13" ht="28.5" customHeight="1">
      <c r="A124" s="155">
        <f t="shared" si="4"/>
        <v>121</v>
      </c>
      <c r="B124" s="140" t="s">
        <v>388</v>
      </c>
      <c r="C124" s="112" t="s">
        <v>78</v>
      </c>
      <c r="D124" s="112" t="s">
        <v>230</v>
      </c>
      <c r="E124" s="112">
        <v>10</v>
      </c>
      <c r="F124" s="112" t="s">
        <v>241</v>
      </c>
      <c r="G124" s="112" t="s">
        <v>213</v>
      </c>
      <c r="H124" s="112" t="s">
        <v>618</v>
      </c>
      <c r="I124" s="113" t="str">
        <f t="shared" si="5"/>
        <v>telefone  (Pai: tomador,  Tipo: Numérico, Obrig: Não, Tam: 10)</v>
      </c>
      <c r="J124" s="112" t="str">
        <f>IFERROR(VLOOKUP(I124,'Leiaute Neogrid'!$A$4:$K$178,11,FALSE),"")</f>
        <v>telTom  (Pai: tomador,  Tipo: C, Obrig: N, Tam: 11)</v>
      </c>
      <c r="K124" s="112"/>
      <c r="L124" s="112" t="s">
        <v>619</v>
      </c>
      <c r="M124" s="112"/>
    </row>
    <row r="125" spans="1:13" ht="28.5" customHeight="1">
      <c r="A125" s="155">
        <f t="shared" si="4"/>
        <v>122</v>
      </c>
      <c r="B125" s="140" t="s">
        <v>620</v>
      </c>
      <c r="C125" s="112" t="s">
        <v>78</v>
      </c>
      <c r="D125" s="112" t="s">
        <v>230</v>
      </c>
      <c r="E125" s="112">
        <v>4</v>
      </c>
      <c r="F125" s="112" t="s">
        <v>241</v>
      </c>
      <c r="G125" s="112" t="s">
        <v>213</v>
      </c>
      <c r="H125" s="112" t="s">
        <v>621</v>
      </c>
      <c r="I125" s="113" t="str">
        <f t="shared" si="5"/>
        <v>codpais  (Pai: tomador,  Tipo: Numérico, Obrig: Não, Tam: 4)</v>
      </c>
      <c r="J125" s="112" t="s">
        <v>622</v>
      </c>
      <c r="K125" s="84" t="s">
        <v>623</v>
      </c>
      <c r="L125" s="112" t="s">
        <v>624</v>
      </c>
      <c r="M125" s="112"/>
    </row>
    <row r="126" spans="1:13" ht="28.5" customHeight="1">
      <c r="A126" s="155">
        <f t="shared" si="4"/>
        <v>123</v>
      </c>
      <c r="B126" s="140" t="s">
        <v>625</v>
      </c>
      <c r="C126" s="112" t="s">
        <v>78</v>
      </c>
      <c r="D126" s="112" t="s">
        <v>211</v>
      </c>
      <c r="E126" s="112">
        <v>50</v>
      </c>
      <c r="F126" s="112" t="s">
        <v>241</v>
      </c>
      <c r="G126" s="112" t="s">
        <v>213</v>
      </c>
      <c r="H126" s="112" t="s">
        <v>626</v>
      </c>
      <c r="I126" s="113" t="str">
        <f t="shared" si="5"/>
        <v>nomepais  (Pai: tomador,  Tipo: Alfanumérico, Obrig: Não, Tam: 50)</v>
      </c>
      <c r="J126" s="112" t="str">
        <f>IFERROR(VLOOKUP(I126,'Leiaute Neogrid'!$A$4:$K$178,11,FALSE),"")</f>
        <v>dPais  (Pai: tomador,  Tipo: C, Obrig: S, Tam: 100)</v>
      </c>
      <c r="K126" s="112" t="s">
        <v>627</v>
      </c>
      <c r="L126" s="112" t="s">
        <v>628</v>
      </c>
      <c r="M126" s="112"/>
    </row>
    <row r="127" spans="1:13" ht="28.5" customHeight="1">
      <c r="A127" s="155">
        <f t="shared" si="4"/>
        <v>124</v>
      </c>
      <c r="B127" s="140" t="s">
        <v>629</v>
      </c>
      <c r="C127" s="112" t="s">
        <v>78</v>
      </c>
      <c r="D127" s="112" t="s">
        <v>230</v>
      </c>
      <c r="E127" s="112">
        <v>1</v>
      </c>
      <c r="F127" s="112" t="s">
        <v>212</v>
      </c>
      <c r="G127" s="112" t="s">
        <v>213</v>
      </c>
      <c r="H127" s="112" t="s">
        <v>630</v>
      </c>
      <c r="I127" s="113" t="str">
        <f t="shared" si="5"/>
        <v>estrangeiro  (Pai: tomador,  Tipo: Numérico, Obrig: Sim, Tam: 1)</v>
      </c>
      <c r="J127" s="112" t="str">
        <f>IFERROR(VLOOKUP(I127,'Leiaute Neogrid'!$A$4:$K$178,11,FALSE),"")</f>
        <v>cTomEstrangeiro  (Pai: tomador,  Tipo: N, Obrig: S, Tam: 2)</v>
      </c>
      <c r="K127" s="112" t="s">
        <v>631</v>
      </c>
      <c r="L127" s="112" t="s">
        <v>632</v>
      </c>
      <c r="M127" s="112"/>
    </row>
    <row r="128" spans="1:13" ht="28.5" customHeight="1">
      <c r="A128" s="155">
        <f t="shared" si="4"/>
        <v>125</v>
      </c>
      <c r="B128" s="140" t="s">
        <v>633</v>
      </c>
      <c r="C128" s="112" t="s">
        <v>78</v>
      </c>
      <c r="D128" s="112" t="s">
        <v>230</v>
      </c>
      <c r="E128" s="112">
        <v>1</v>
      </c>
      <c r="F128" s="112" t="s">
        <v>241</v>
      </c>
      <c r="G128" s="112" t="s">
        <v>213</v>
      </c>
      <c r="H128" s="124" t="s">
        <v>634</v>
      </c>
      <c r="I128" s="113" t="str">
        <f t="shared" si="5"/>
        <v>notificatomador  (Pai: tomador,  Tipo: Numérico, Obrig: Não, Tam: 1)</v>
      </c>
      <c r="J128" s="124" t="str">
        <f>IFERROR(VLOOKUP(I128,'Leiaute Neogrid'!$A$4:$K$178,11,FALSE),"")</f>
        <v/>
      </c>
      <c r="K128" s="124" t="s">
        <v>215</v>
      </c>
      <c r="L128" s="124" t="s">
        <v>635</v>
      </c>
      <c r="M128" s="124"/>
    </row>
    <row r="129" spans="1:18" ht="28.5" customHeight="1">
      <c r="A129" s="155">
        <f t="shared" si="4"/>
        <v>126</v>
      </c>
      <c r="B129" s="140" t="s">
        <v>636</v>
      </c>
      <c r="C129" s="112" t="s">
        <v>78</v>
      </c>
      <c r="D129" s="112" t="s">
        <v>230</v>
      </c>
      <c r="E129" s="112">
        <v>1</v>
      </c>
      <c r="F129" s="112" t="s">
        <v>212</v>
      </c>
      <c r="G129" s="112"/>
      <c r="H129" s="124" t="s">
        <v>637</v>
      </c>
      <c r="I129" s="113" t="str">
        <f t="shared" si="5"/>
        <v>csituacaoesptom  (Pai: tomador,  Tipo: Numérico, Obrig: Sim, Tam: 1)</v>
      </c>
      <c r="J129" s="124" t="str">
        <f>IFERROR(VLOOKUP(I129,'Leiaute Neogrid'!$A$4:$K$178,11,FALSE),"")</f>
        <v>cSituacaoEspTom  (Pai: tomador,  Tipo: N, Obrig: S, Tam: 1)</v>
      </c>
      <c r="K129" s="112" t="s">
        <v>638</v>
      </c>
      <c r="L129" s="112"/>
      <c r="M129" s="124"/>
    </row>
    <row r="130" spans="1:18" ht="28.5" customHeight="1">
      <c r="A130" s="155">
        <f t="shared" si="4"/>
        <v>127</v>
      </c>
      <c r="B130" s="140" t="s">
        <v>639</v>
      </c>
      <c r="C130" s="112" t="s">
        <v>78</v>
      </c>
      <c r="D130" s="112" t="s">
        <v>230</v>
      </c>
      <c r="E130" s="112">
        <v>1</v>
      </c>
      <c r="F130" s="112" t="s">
        <v>241</v>
      </c>
      <c r="G130" s="112"/>
      <c r="H130" s="124" t="s">
        <v>35</v>
      </c>
      <c r="I130" s="113" t="str">
        <f t="shared" si="5"/>
        <v>ctomnaoidentificado  (Pai: tomador,  Tipo: Numérico, Obrig: Não, Tam: 1)</v>
      </c>
      <c r="J130" s="124" t="s">
        <v>640</v>
      </c>
      <c r="K130" s="112" t="s">
        <v>641</v>
      </c>
      <c r="L130" s="112"/>
      <c r="M130" s="124"/>
    </row>
    <row r="131" spans="1:18" s="129" customFormat="1" ht="28.5" customHeight="1">
      <c r="A131" s="155">
        <f t="shared" si="4"/>
        <v>128</v>
      </c>
      <c r="B131" s="141" t="s">
        <v>642</v>
      </c>
      <c r="C131" s="84" t="s">
        <v>78</v>
      </c>
      <c r="D131" s="84" t="s">
        <v>211</v>
      </c>
      <c r="E131" s="84">
        <v>20</v>
      </c>
      <c r="F131" s="84" t="s">
        <v>241</v>
      </c>
      <c r="G131" s="84" t="s">
        <v>213</v>
      </c>
      <c r="H131" s="131" t="s">
        <v>643</v>
      </c>
      <c r="I131" s="85"/>
      <c r="J131" s="131" t="s">
        <v>644</v>
      </c>
      <c r="K131" s="84"/>
      <c r="L131" s="84" t="s">
        <v>429</v>
      </c>
      <c r="M131" s="131"/>
    </row>
    <row r="132" spans="1:18" s="129" customFormat="1" ht="28.5" customHeight="1">
      <c r="A132" s="155">
        <f t="shared" si="4"/>
        <v>129</v>
      </c>
      <c r="B132" s="141" t="s">
        <v>645</v>
      </c>
      <c r="C132" s="84" t="s">
        <v>78</v>
      </c>
      <c r="D132" s="84" t="s">
        <v>211</v>
      </c>
      <c r="E132" s="84">
        <v>100</v>
      </c>
      <c r="F132" s="84" t="s">
        <v>241</v>
      </c>
      <c r="G132" s="84"/>
      <c r="H132" s="130" t="s">
        <v>96</v>
      </c>
      <c r="I132" s="85"/>
      <c r="J132" s="131" t="s">
        <v>646</v>
      </c>
      <c r="K132" s="84"/>
      <c r="L132" s="84"/>
      <c r="M132" s="131"/>
    </row>
    <row r="133" spans="1:18" s="129" customFormat="1" ht="28.5" customHeight="1">
      <c r="A133" s="155">
        <f t="shared" si="4"/>
        <v>130</v>
      </c>
      <c r="B133" s="141" t="s">
        <v>647</v>
      </c>
      <c r="C133" s="84" t="s">
        <v>78</v>
      </c>
      <c r="D133" s="84" t="s">
        <v>211</v>
      </c>
      <c r="E133" s="84">
        <v>15</v>
      </c>
      <c r="F133" s="84" t="s">
        <v>241</v>
      </c>
      <c r="G133" s="84"/>
      <c r="H133" s="132" t="s">
        <v>88</v>
      </c>
      <c r="I133" s="85"/>
      <c r="J133" s="131" t="s">
        <v>648</v>
      </c>
      <c r="K133" s="84"/>
      <c r="L133" s="84"/>
      <c r="M133" s="131"/>
    </row>
    <row r="134" spans="1:18" s="134" customFormat="1" ht="28.5" customHeight="1">
      <c r="A134" s="155">
        <f t="shared" ref="A134:A197" si="7">A133+1</f>
        <v>131</v>
      </c>
      <c r="B134" s="99" t="s">
        <v>649</v>
      </c>
      <c r="C134" s="99" t="s">
        <v>78</v>
      </c>
      <c r="D134" s="99" t="s">
        <v>211</v>
      </c>
      <c r="E134" s="99">
        <v>40</v>
      </c>
      <c r="F134" s="99" t="s">
        <v>241</v>
      </c>
      <c r="G134" s="99"/>
      <c r="H134" s="99" t="s">
        <v>650</v>
      </c>
      <c r="I134" s="99"/>
      <c r="J134" s="96" t="s">
        <v>651</v>
      </c>
      <c r="K134" s="99" t="s">
        <v>652</v>
      </c>
      <c r="L134" s="99" t="s">
        <v>653</v>
      </c>
      <c r="M134" s="99"/>
    </row>
    <row r="135" spans="1:18" s="136" customFormat="1" ht="28.5" customHeight="1">
      <c r="A135" s="155">
        <f t="shared" si="7"/>
        <v>132</v>
      </c>
      <c r="B135" s="182" t="s">
        <v>654</v>
      </c>
      <c r="C135" s="182" t="s">
        <v>78</v>
      </c>
      <c r="D135" s="182" t="s">
        <v>211</v>
      </c>
      <c r="E135" s="182">
        <v>255</v>
      </c>
      <c r="F135" s="182" t="s">
        <v>241</v>
      </c>
      <c r="G135" s="182"/>
      <c r="H135" s="182" t="s">
        <v>655</v>
      </c>
      <c r="I135" s="182" t="s">
        <v>25</v>
      </c>
      <c r="J135" s="182" t="s">
        <v>656</v>
      </c>
      <c r="K135" s="112" t="s">
        <v>657</v>
      </c>
      <c r="L135" s="112"/>
      <c r="M135" s="182"/>
      <c r="O135" s="136" t="s">
        <v>658</v>
      </c>
      <c r="Q135" s="136" t="s">
        <v>659</v>
      </c>
      <c r="R135" s="136" t="s">
        <v>660</v>
      </c>
    </row>
    <row r="136" spans="1:18" s="151" customFormat="1" ht="28.5" customHeight="1">
      <c r="A136" s="155">
        <f t="shared" si="7"/>
        <v>133</v>
      </c>
      <c r="B136" s="185" t="s">
        <v>661</v>
      </c>
      <c r="C136" s="185" t="s">
        <v>78</v>
      </c>
      <c r="D136" s="185" t="s">
        <v>211</v>
      </c>
      <c r="E136" s="185">
        <v>80</v>
      </c>
      <c r="F136" s="185" t="s">
        <v>241</v>
      </c>
      <c r="G136" s="185"/>
      <c r="H136" s="181" t="s">
        <v>662</v>
      </c>
      <c r="I136" s="185"/>
      <c r="J136" s="185" t="s">
        <v>663</v>
      </c>
      <c r="K136" s="181" t="s">
        <v>664</v>
      </c>
      <c r="L136" s="181"/>
      <c r="M136" s="185"/>
    </row>
    <row r="137" spans="1:18" s="138" customFormat="1" ht="28.5" customHeight="1">
      <c r="A137" s="155">
        <f t="shared" si="7"/>
        <v>134</v>
      </c>
      <c r="B137" s="185" t="s">
        <v>665</v>
      </c>
      <c r="C137" s="185" t="s">
        <v>78</v>
      </c>
      <c r="D137" s="185" t="s">
        <v>230</v>
      </c>
      <c r="E137" s="185">
        <v>1</v>
      </c>
      <c r="F137" s="185" t="s">
        <v>241</v>
      </c>
      <c r="G137" s="185" t="s">
        <v>213</v>
      </c>
      <c r="H137" s="181" t="s">
        <v>666</v>
      </c>
      <c r="I137" s="185" t="s">
        <v>667</v>
      </c>
      <c r="J137" s="181"/>
      <c r="K137" s="181"/>
      <c r="L137" s="181"/>
      <c r="M137" s="181"/>
    </row>
    <row r="138" spans="1:18" s="138" customFormat="1" ht="28.5" customHeight="1">
      <c r="A138" s="155">
        <f t="shared" si="7"/>
        <v>135</v>
      </c>
      <c r="B138" s="182" t="s">
        <v>668</v>
      </c>
      <c r="C138" s="185" t="s">
        <v>78</v>
      </c>
      <c r="D138" s="185" t="s">
        <v>211</v>
      </c>
      <c r="E138" s="185">
        <v>100</v>
      </c>
      <c r="F138" s="185" t="s">
        <v>669</v>
      </c>
      <c r="G138" s="185"/>
      <c r="H138" s="178" t="s">
        <v>670</v>
      </c>
      <c r="I138" s="185" t="s">
        <v>667</v>
      </c>
      <c r="J138" s="182" t="s">
        <v>671</v>
      </c>
      <c r="K138" s="181"/>
      <c r="L138" s="181" t="s">
        <v>380</v>
      </c>
      <c r="M138" s="185"/>
    </row>
    <row r="139" spans="1:18" s="138" customFormat="1" ht="28.5" customHeight="1">
      <c r="A139" s="155">
        <f t="shared" si="7"/>
        <v>136</v>
      </c>
      <c r="B139" s="185" t="s">
        <v>672</v>
      </c>
      <c r="C139" s="185" t="s">
        <v>78</v>
      </c>
      <c r="D139" s="112" t="s">
        <v>211</v>
      </c>
      <c r="E139" s="112">
        <v>14</v>
      </c>
      <c r="F139" s="112" t="s">
        <v>241</v>
      </c>
      <c r="G139" s="179" t="s">
        <v>213</v>
      </c>
      <c r="H139" s="112" t="s">
        <v>438</v>
      </c>
      <c r="I139" s="185"/>
      <c r="J139" s="112" t="s">
        <v>673</v>
      </c>
      <c r="K139" s="181"/>
      <c r="L139" s="181" t="s">
        <v>674</v>
      </c>
      <c r="M139" s="181"/>
    </row>
    <row r="140" spans="1:18" s="138" customFormat="1" ht="28.5" customHeight="1">
      <c r="A140" s="155">
        <f t="shared" si="7"/>
        <v>137</v>
      </c>
      <c r="B140" s="185" t="s">
        <v>675</v>
      </c>
      <c r="C140" s="185" t="s">
        <v>78</v>
      </c>
      <c r="D140" s="112" t="s">
        <v>230</v>
      </c>
      <c r="E140" s="112">
        <v>1</v>
      </c>
      <c r="F140" s="112" t="s">
        <v>241</v>
      </c>
      <c r="G140" s="179" t="s">
        <v>213</v>
      </c>
      <c r="H140" s="112" t="s">
        <v>444</v>
      </c>
      <c r="I140" s="185"/>
      <c r="J140" s="112" t="s">
        <v>676</v>
      </c>
      <c r="K140" s="181"/>
      <c r="L140" s="181" t="s">
        <v>677</v>
      </c>
      <c r="M140" s="181"/>
    </row>
    <row r="141" spans="1:18" s="138" customFormat="1" ht="28.5" customHeight="1">
      <c r="A141" s="155">
        <f t="shared" si="7"/>
        <v>138</v>
      </c>
      <c r="B141" s="185" t="s">
        <v>678</v>
      </c>
      <c r="C141" s="185" t="s">
        <v>78</v>
      </c>
      <c r="D141" s="181" t="s">
        <v>211</v>
      </c>
      <c r="E141" s="112">
        <v>60</v>
      </c>
      <c r="F141" s="112" t="s">
        <v>241</v>
      </c>
      <c r="G141" s="179" t="s">
        <v>213</v>
      </c>
      <c r="H141" s="181" t="s">
        <v>455</v>
      </c>
      <c r="I141" s="185"/>
      <c r="J141" s="112" t="s">
        <v>679</v>
      </c>
      <c r="K141" s="181"/>
      <c r="L141" s="181" t="s">
        <v>680</v>
      </c>
      <c r="M141" s="181"/>
    </row>
    <row r="142" spans="1:18" s="332" customFormat="1" ht="28.5" customHeight="1">
      <c r="A142" s="328">
        <f t="shared" si="7"/>
        <v>139</v>
      </c>
      <c r="B142" s="329" t="s">
        <v>681</v>
      </c>
      <c r="C142" s="330" t="s">
        <v>210</v>
      </c>
      <c r="D142" s="330" t="s">
        <v>213</v>
      </c>
      <c r="E142" s="330" t="s">
        <v>213</v>
      </c>
      <c r="F142" s="330" t="s">
        <v>212</v>
      </c>
      <c r="G142" s="330" t="s">
        <v>213</v>
      </c>
      <c r="H142" s="330" t="s">
        <v>682</v>
      </c>
      <c r="I142" s="331" t="str">
        <f t="shared" ref="I142:I160" si="8">CONCATENATE(B142,"  (Pai: ",C142,",  Tipo: ",D142,", Obrig: ",F142,", Tam: ",E142,")")</f>
        <v>servicos  (Pai: rps,  Tipo: --, Obrig: Sim, Tam: --)</v>
      </c>
      <c r="J142" s="330" t="str">
        <f>IFERROR(VLOOKUP(I142,'Leiaute Neogrid'!$A$4:$K$178,11,FALSE),"")</f>
        <v/>
      </c>
      <c r="K142" s="330"/>
      <c r="L142" s="330"/>
      <c r="M142" s="330"/>
    </row>
    <row r="143" spans="1:18" s="129" customFormat="1" ht="28.5" customHeight="1">
      <c r="A143" s="155">
        <f t="shared" si="7"/>
        <v>140</v>
      </c>
      <c r="B143" s="144" t="s">
        <v>115</v>
      </c>
      <c r="C143" s="161" t="s">
        <v>681</v>
      </c>
      <c r="D143" s="161" t="s">
        <v>213</v>
      </c>
      <c r="E143" s="161" t="s">
        <v>213</v>
      </c>
      <c r="F143" s="161" t="s">
        <v>212</v>
      </c>
      <c r="G143" s="161" t="s">
        <v>213</v>
      </c>
      <c r="H143" s="161" t="s">
        <v>683</v>
      </c>
      <c r="I143" s="85" t="str">
        <f t="shared" si="8"/>
        <v>servico  (Pai: servicos,  Tipo: --, Obrig: Sim, Tam: --)</v>
      </c>
      <c r="J143" s="161" t="str">
        <f>IFERROR(VLOOKUP(I143,'Leiaute Neogrid'!$A$4:$K$178,11,FALSE),"")</f>
        <v/>
      </c>
      <c r="K143" s="161"/>
      <c r="L143" s="161"/>
      <c r="M143" s="161"/>
    </row>
    <row r="144" spans="1:18" ht="28.5" customHeight="1">
      <c r="A144" s="155">
        <f t="shared" si="7"/>
        <v>141</v>
      </c>
      <c r="B144" s="140" t="s">
        <v>342</v>
      </c>
      <c r="C144" s="112" t="s">
        <v>115</v>
      </c>
      <c r="D144" s="112" t="s">
        <v>211</v>
      </c>
      <c r="E144" s="112">
        <v>9</v>
      </c>
      <c r="F144" s="112" t="s">
        <v>212</v>
      </c>
      <c r="G144" s="112" t="s">
        <v>213</v>
      </c>
      <c r="H144" s="112" t="s">
        <v>684</v>
      </c>
      <c r="I144" s="113" t="str">
        <f t="shared" si="8"/>
        <v>codigo  (Pai: servico,  Tipo: Alfanumérico, Obrig: Sim, Tam: 9)</v>
      </c>
      <c r="J144" s="112" t="str">
        <f>IFERROR(VLOOKUP(I144,'Leiaute Neogrid'!$A$4:$K$178,11,FALSE),"")</f>
        <v/>
      </c>
      <c r="K144" s="84" t="s">
        <v>685</v>
      </c>
      <c r="L144" t="s">
        <v>686</v>
      </c>
      <c r="M144" t="s">
        <v>687</v>
      </c>
    </row>
    <row r="145" spans="1:21" ht="28.5" customHeight="1">
      <c r="A145" s="155">
        <f t="shared" si="7"/>
        <v>142</v>
      </c>
      <c r="B145" s="140" t="s">
        <v>344</v>
      </c>
      <c r="C145" s="112" t="s">
        <v>115</v>
      </c>
      <c r="D145" s="112" t="s">
        <v>230</v>
      </c>
      <c r="E145" s="112" t="s">
        <v>688</v>
      </c>
      <c r="F145" s="112" t="s">
        <v>212</v>
      </c>
      <c r="G145" s="145">
        <v>9999999</v>
      </c>
      <c r="H145" s="112" t="s">
        <v>689</v>
      </c>
      <c r="I145" s="112" t="s">
        <v>690</v>
      </c>
      <c r="J145" s="112" t="s">
        <v>690</v>
      </c>
      <c r="K145" s="84" t="s">
        <v>691</v>
      </c>
      <c r="L145" s="84" t="s">
        <v>692</v>
      </c>
      <c r="M145" s="112"/>
    </row>
    <row r="146" spans="1:21" ht="28.5" customHeight="1">
      <c r="A146" s="155">
        <f t="shared" si="7"/>
        <v>143</v>
      </c>
      <c r="B146" s="140" t="s">
        <v>61</v>
      </c>
      <c r="C146" s="112" t="s">
        <v>115</v>
      </c>
      <c r="D146" s="112" t="s">
        <v>230</v>
      </c>
      <c r="E146" s="112">
        <v>9</v>
      </c>
      <c r="F146" s="112" t="s">
        <v>212</v>
      </c>
      <c r="G146" s="112" t="s">
        <v>213</v>
      </c>
      <c r="H146" s="112" t="s">
        <v>693</v>
      </c>
      <c r="I146" s="113" t="str">
        <f t="shared" si="8"/>
        <v>cnae  (Pai: servico,  Tipo: Numérico, Obrig: Sim, Tam: 9)</v>
      </c>
      <c r="J146" s="112" t="str">
        <f>IFERROR(VLOOKUP(I146,'Leiaute Neogrid'!$A$4:$K$178,11,FALSE),"")</f>
        <v/>
      </c>
      <c r="K146" s="112"/>
      <c r="L146" s="112" t="s">
        <v>283</v>
      </c>
      <c r="M146" s="112"/>
    </row>
    <row r="147" spans="1:21" ht="28.5" customHeight="1">
      <c r="A147" s="155">
        <f t="shared" si="7"/>
        <v>144</v>
      </c>
      <c r="B147" s="140" t="s">
        <v>694</v>
      </c>
      <c r="C147" s="112" t="s">
        <v>115</v>
      </c>
      <c r="D147" s="112" t="s">
        <v>211</v>
      </c>
      <c r="E147" s="112">
        <v>20</v>
      </c>
      <c r="F147" s="112" t="s">
        <v>212</v>
      </c>
      <c r="G147" s="112" t="s">
        <v>213</v>
      </c>
      <c r="H147" s="112" t="s">
        <v>695</v>
      </c>
      <c r="I147" s="112" t="s">
        <v>696</v>
      </c>
      <c r="J147" s="112" t="s">
        <v>697</v>
      </c>
      <c r="K147" s="112" t="s">
        <v>697</v>
      </c>
      <c r="L147" s="99" t="s">
        <v>288</v>
      </c>
      <c r="M147" s="99" t="s">
        <v>289</v>
      </c>
    </row>
    <row r="148" spans="1:21" ht="28.5" customHeight="1">
      <c r="A148" s="155">
        <f t="shared" si="7"/>
        <v>145</v>
      </c>
      <c r="B148" s="140" t="s">
        <v>698</v>
      </c>
      <c r="C148" s="112" t="s">
        <v>115</v>
      </c>
      <c r="D148" s="112" t="s">
        <v>211</v>
      </c>
      <c r="E148" s="112">
        <v>320</v>
      </c>
      <c r="F148" s="112" t="s">
        <v>212</v>
      </c>
      <c r="G148" s="112" t="s">
        <v>213</v>
      </c>
      <c r="H148" s="112" t="s">
        <v>699</v>
      </c>
      <c r="I148" s="113" t="str">
        <f t="shared" si="8"/>
        <v>discr  (Pai: servico,  Tipo: Alfanumérico, Obrig: Sim, Tam: 320)</v>
      </c>
      <c r="J148" s="112" t="str">
        <f>IFERROR(VLOOKUP(I148,'Leiaute Neogrid'!$A$4:$K$178,11,FALSE),"")</f>
        <v/>
      </c>
      <c r="K148" s="112"/>
      <c r="L148" s="99" t="s">
        <v>700</v>
      </c>
      <c r="M148" s="99" t="s">
        <v>701</v>
      </c>
    </row>
    <row r="149" spans="1:21" ht="28.5" customHeight="1">
      <c r="A149" s="155">
        <f t="shared" si="7"/>
        <v>146</v>
      </c>
      <c r="B149" s="140" t="s">
        <v>702</v>
      </c>
      <c r="C149" s="112" t="s">
        <v>115</v>
      </c>
      <c r="D149" s="112" t="s">
        <v>230</v>
      </c>
      <c r="E149" s="112">
        <v>18.399999999999999</v>
      </c>
      <c r="F149" s="112" t="s">
        <v>212</v>
      </c>
      <c r="G149" s="112" t="s">
        <v>213</v>
      </c>
      <c r="H149" s="112" t="s">
        <v>703</v>
      </c>
      <c r="I149" s="113" t="str">
        <f t="shared" si="8"/>
        <v>quant  (Pai: servico,  Tipo: Numérico, Obrig: Sim, Tam: 18,4)</v>
      </c>
      <c r="J149" s="72" t="s">
        <v>704</v>
      </c>
      <c r="K149" s="84" t="s">
        <v>685</v>
      </c>
      <c r="L149" s="112" t="s">
        <v>705</v>
      </c>
      <c r="M149" s="72"/>
    </row>
    <row r="150" spans="1:21" ht="28.5" customHeight="1">
      <c r="A150" s="155">
        <f t="shared" si="7"/>
        <v>147</v>
      </c>
      <c r="B150" s="140" t="s">
        <v>706</v>
      </c>
      <c r="C150" s="112" t="s">
        <v>115</v>
      </c>
      <c r="D150" s="112" t="s">
        <v>230</v>
      </c>
      <c r="E150" s="186">
        <v>15.4</v>
      </c>
      <c r="F150" s="112" t="s">
        <v>212</v>
      </c>
      <c r="G150" s="187" t="s">
        <v>707</v>
      </c>
      <c r="H150" s="112" t="s">
        <v>708</v>
      </c>
      <c r="I150" s="113" t="str">
        <f t="shared" si="8"/>
        <v>valunit  (Pai: servico,  Tipo: Numérico, Obrig: Sim, Tam: 15,4)</v>
      </c>
      <c r="J150" s="72" t="s">
        <v>709</v>
      </c>
      <c r="K150" s="112" t="s">
        <v>685</v>
      </c>
      <c r="L150" s="112" t="s">
        <v>710</v>
      </c>
      <c r="M150" s="72"/>
    </row>
    <row r="151" spans="1:21" ht="28.5" customHeight="1">
      <c r="A151" s="155">
        <f t="shared" si="7"/>
        <v>148</v>
      </c>
      <c r="B151" s="140" t="s">
        <v>711</v>
      </c>
      <c r="C151" s="112" t="s">
        <v>115</v>
      </c>
      <c r="D151" s="112" t="s">
        <v>230</v>
      </c>
      <c r="E151" s="186">
        <v>15.4</v>
      </c>
      <c r="F151" s="112" t="s">
        <v>212</v>
      </c>
      <c r="G151" s="112" t="s">
        <v>707</v>
      </c>
      <c r="H151" s="112" t="s">
        <v>712</v>
      </c>
      <c r="I151" s="113" t="str">
        <f t="shared" si="8"/>
        <v>valtotal  (Pai: servico,  Tipo: Numérico, Obrig: Sim, Tam: 15,4)</v>
      </c>
      <c r="J151" s="72" t="s">
        <v>713</v>
      </c>
      <c r="K151" s="112" t="s">
        <v>714</v>
      </c>
      <c r="L151" s="112" t="s">
        <v>715</v>
      </c>
      <c r="M151" s="72"/>
    </row>
    <row r="152" spans="1:21" ht="28.5" customHeight="1">
      <c r="A152" s="155">
        <f t="shared" si="7"/>
        <v>149</v>
      </c>
      <c r="B152" s="140" t="s">
        <v>716</v>
      </c>
      <c r="C152" s="112" t="s">
        <v>115</v>
      </c>
      <c r="D152" s="112" t="s">
        <v>230</v>
      </c>
      <c r="E152" s="188" t="s">
        <v>717</v>
      </c>
      <c r="F152" s="112" t="s">
        <v>212</v>
      </c>
      <c r="G152" s="187" t="s">
        <v>718</v>
      </c>
      <c r="H152" s="112" t="s">
        <v>719</v>
      </c>
      <c r="I152" s="113" t="str">
        <f t="shared" si="8"/>
        <v>basecalc  (Pai: servico,  Tipo: Numérico, Obrig: Sim, Tam: 15, 4)</v>
      </c>
      <c r="J152" s="112" t="str">
        <f>IFERROR(VLOOKUP(I152,'Leiaute Neogrid'!$A$4:$K$178,11,FALSE),"")</f>
        <v/>
      </c>
      <c r="K152" s="112"/>
      <c r="L152" s="112" t="s">
        <v>720</v>
      </c>
      <c r="M152" s="112"/>
    </row>
    <row r="153" spans="1:21" ht="28.5" customHeight="1">
      <c r="A153" s="155">
        <f t="shared" si="7"/>
        <v>150</v>
      </c>
      <c r="B153" s="140" t="s">
        <v>721</v>
      </c>
      <c r="C153" s="112" t="s">
        <v>115</v>
      </c>
      <c r="D153" s="112" t="s">
        <v>230</v>
      </c>
      <c r="E153" s="112">
        <v>1</v>
      </c>
      <c r="F153" s="112" t="s">
        <v>212</v>
      </c>
      <c r="G153" s="112" t="s">
        <v>213</v>
      </c>
      <c r="H153" s="112" t="s">
        <v>722</v>
      </c>
      <c r="I153" s="113" t="str">
        <f t="shared" si="8"/>
        <v>issretido  (Pai: servico,  Tipo: Numérico, Obrig: Sim, Tam: 1)</v>
      </c>
      <c r="J153" s="112" t="str">
        <f>IFERROR(VLOOKUP(I153,'Leiaute Neogrid'!$A$4:$K$178,11,FALSE),"")</f>
        <v/>
      </c>
      <c r="K153" s="112" t="s">
        <v>215</v>
      </c>
      <c r="L153" s="112" t="s">
        <v>723</v>
      </c>
      <c r="M153" s="112"/>
    </row>
    <row r="154" spans="1:21" ht="28.5" customHeight="1">
      <c r="A154" s="155">
        <f t="shared" si="7"/>
        <v>151</v>
      </c>
      <c r="B154" s="140" t="s">
        <v>724</v>
      </c>
      <c r="C154" s="112" t="s">
        <v>115</v>
      </c>
      <c r="D154" s="112" t="s">
        <v>230</v>
      </c>
      <c r="E154" s="186">
        <v>15.4</v>
      </c>
      <c r="F154" s="112" t="s">
        <v>212</v>
      </c>
      <c r="G154" s="187" t="s">
        <v>725</v>
      </c>
      <c r="H154" s="112" t="s">
        <v>726</v>
      </c>
      <c r="I154" s="113" t="str">
        <f t="shared" si="8"/>
        <v>valdedu  (Pai: servico,  Tipo: Numérico, Obrig: Sim, Tam: 15,4)</v>
      </c>
      <c r="J154" s="72" t="s">
        <v>727</v>
      </c>
      <c r="K154" s="112"/>
      <c r="L154" s="112" t="s">
        <v>728</v>
      </c>
      <c r="M154" s="72"/>
    </row>
    <row r="155" spans="1:21" s="129" customFormat="1" ht="28.5" customHeight="1">
      <c r="A155" s="155">
        <f t="shared" si="7"/>
        <v>152</v>
      </c>
      <c r="B155" s="140" t="s">
        <v>729</v>
      </c>
      <c r="C155" s="112" t="s">
        <v>115</v>
      </c>
      <c r="D155" s="112" t="s">
        <v>230</v>
      </c>
      <c r="E155" s="186">
        <v>15.4</v>
      </c>
      <c r="F155" s="112" t="s">
        <v>241</v>
      </c>
      <c r="G155" s="112" t="s">
        <v>346</v>
      </c>
      <c r="H155" s="112" t="s">
        <v>730</v>
      </c>
      <c r="I155" s="112" t="str">
        <f t="shared" si="8"/>
        <v>valpis  (Pai: servico,  Tipo: Numérico, Obrig: Não, Tam: 15,4)</v>
      </c>
      <c r="J155" s="112" t="s">
        <v>731</v>
      </c>
      <c r="K155" s="140"/>
      <c r="L155" s="112" t="s">
        <v>732</v>
      </c>
      <c r="M155" s="112" t="s">
        <v>733</v>
      </c>
      <c r="O155" s="84"/>
      <c r="P155" s="84"/>
      <c r="Q155" s="84"/>
      <c r="R155" s="84"/>
      <c r="S155" s="84"/>
      <c r="T155" s="84"/>
      <c r="U155" s="84"/>
    </row>
    <row r="156" spans="1:21" s="129" customFormat="1" ht="28.5" customHeight="1">
      <c r="A156" s="155">
        <f t="shared" si="7"/>
        <v>153</v>
      </c>
      <c r="B156" s="140" t="s">
        <v>734</v>
      </c>
      <c r="C156" s="112" t="s">
        <v>115</v>
      </c>
      <c r="D156" s="112" t="s">
        <v>230</v>
      </c>
      <c r="E156" s="186">
        <v>15.4</v>
      </c>
      <c r="F156" s="112" t="s">
        <v>241</v>
      </c>
      <c r="G156" s="112" t="s">
        <v>346</v>
      </c>
      <c r="H156" s="112" t="s">
        <v>735</v>
      </c>
      <c r="I156" s="112" t="str">
        <f t="shared" si="8"/>
        <v>valcof  (Pai: servico,  Tipo: Numérico, Obrig: Não, Tam: 15,4)</v>
      </c>
      <c r="J156" s="189" t="s">
        <v>736</v>
      </c>
      <c r="K156" s="140"/>
      <c r="L156" s="112" t="s">
        <v>737</v>
      </c>
      <c r="M156" s="112" t="s">
        <v>738</v>
      </c>
      <c r="O156" s="84"/>
      <c r="P156" s="84"/>
      <c r="Q156" s="84"/>
      <c r="R156" s="84"/>
      <c r="S156" s="84"/>
      <c r="T156" s="84"/>
      <c r="U156" s="84"/>
    </row>
    <row r="157" spans="1:21" s="129" customFormat="1" ht="28.5" customHeight="1">
      <c r="A157" s="155">
        <f t="shared" si="7"/>
        <v>154</v>
      </c>
      <c r="B157" s="140" t="s">
        <v>739</v>
      </c>
      <c r="C157" s="112" t="s">
        <v>115</v>
      </c>
      <c r="D157" s="112" t="s">
        <v>230</v>
      </c>
      <c r="E157" s="186">
        <v>15.4</v>
      </c>
      <c r="F157" s="112" t="s">
        <v>241</v>
      </c>
      <c r="G157" s="112" t="s">
        <v>346</v>
      </c>
      <c r="H157" s="112" t="s">
        <v>740</v>
      </c>
      <c r="I157" s="112" t="str">
        <f t="shared" si="8"/>
        <v>valinss  (Pai: servico,  Tipo: Numérico, Obrig: Não, Tam: 15,4)</v>
      </c>
      <c r="J157" s="189" t="s">
        <v>741</v>
      </c>
      <c r="K157" s="140"/>
      <c r="L157" s="112" t="s">
        <v>742</v>
      </c>
      <c r="M157" s="189"/>
      <c r="O157" s="84"/>
      <c r="P157" s="84"/>
      <c r="Q157" s="84"/>
      <c r="R157" s="84"/>
      <c r="S157" s="84"/>
      <c r="T157" s="84"/>
      <c r="U157" s="84"/>
    </row>
    <row r="158" spans="1:21" s="129" customFormat="1" ht="28.5" customHeight="1">
      <c r="A158" s="155">
        <f t="shared" si="7"/>
        <v>155</v>
      </c>
      <c r="B158" s="140" t="s">
        <v>743</v>
      </c>
      <c r="C158" s="112" t="s">
        <v>115</v>
      </c>
      <c r="D158" s="112" t="s">
        <v>230</v>
      </c>
      <c r="E158" s="186">
        <v>15.4</v>
      </c>
      <c r="F158" s="112" t="s">
        <v>241</v>
      </c>
      <c r="G158" s="112" t="s">
        <v>346</v>
      </c>
      <c r="H158" s="112" t="s">
        <v>744</v>
      </c>
      <c r="I158" s="112" t="str">
        <f t="shared" si="8"/>
        <v>valir  (Pai: servico,  Tipo: Numérico, Obrig: Não, Tam: 15,4)</v>
      </c>
      <c r="J158" s="189" t="s">
        <v>745</v>
      </c>
      <c r="K158" s="140"/>
      <c r="L158" s="112" t="s">
        <v>746</v>
      </c>
      <c r="M158" s="189"/>
      <c r="O158" s="84"/>
      <c r="P158" s="84"/>
      <c r="Q158" s="84"/>
      <c r="R158" s="84"/>
      <c r="S158" s="84"/>
      <c r="T158" s="84"/>
      <c r="U158" s="84"/>
    </row>
    <row r="159" spans="1:21" s="129" customFormat="1" ht="28.5" customHeight="1">
      <c r="A159" s="155">
        <f t="shared" si="7"/>
        <v>156</v>
      </c>
      <c r="B159" s="140" t="s">
        <v>747</v>
      </c>
      <c r="C159" s="112" t="s">
        <v>115</v>
      </c>
      <c r="D159" s="112" t="s">
        <v>230</v>
      </c>
      <c r="E159" s="186">
        <v>15.4</v>
      </c>
      <c r="F159" s="112" t="s">
        <v>241</v>
      </c>
      <c r="G159" s="112" t="s">
        <v>346</v>
      </c>
      <c r="H159" s="112" t="s">
        <v>748</v>
      </c>
      <c r="I159" s="112" t="str">
        <f t="shared" si="8"/>
        <v>valcsll  (Pai: servico,  Tipo: Numérico, Obrig: Não, Tam: 15,4)</v>
      </c>
      <c r="J159" s="189" t="s">
        <v>749</v>
      </c>
      <c r="K159" s="140"/>
      <c r="L159" s="112" t="s">
        <v>750</v>
      </c>
      <c r="M159" s="189"/>
      <c r="O159" s="84"/>
      <c r="P159" s="84"/>
      <c r="Q159" s="84"/>
      <c r="R159" s="84"/>
      <c r="S159" s="84"/>
      <c r="T159" s="84"/>
      <c r="U159" s="84"/>
    </row>
    <row r="160" spans="1:21" ht="28.5" customHeight="1">
      <c r="A160" s="155">
        <f t="shared" si="7"/>
        <v>157</v>
      </c>
      <c r="B160" s="140" t="s">
        <v>751</v>
      </c>
      <c r="C160" s="112" t="s">
        <v>115</v>
      </c>
      <c r="D160" s="112" t="s">
        <v>230</v>
      </c>
      <c r="E160" s="186">
        <v>15.4</v>
      </c>
      <c r="F160" s="112" t="s">
        <v>241</v>
      </c>
      <c r="G160" s="112" t="s">
        <v>346</v>
      </c>
      <c r="H160" s="112" t="s">
        <v>752</v>
      </c>
      <c r="I160" s="113" t="str">
        <f t="shared" si="8"/>
        <v>valiss  (Pai: servico,  Tipo: Numérico, Obrig: Não, Tam: 15,4)</v>
      </c>
      <c r="J160" s="112" t="s">
        <v>753</v>
      </c>
      <c r="K160" s="112"/>
      <c r="L160" s="112" t="s">
        <v>754</v>
      </c>
      <c r="M160" s="112"/>
    </row>
    <row r="161" spans="1:13" ht="28.5" customHeight="1">
      <c r="A161" s="155">
        <f t="shared" si="7"/>
        <v>158</v>
      </c>
      <c r="B161" s="140" t="s">
        <v>755</v>
      </c>
      <c r="C161" s="112" t="s">
        <v>115</v>
      </c>
      <c r="D161" s="112" t="s">
        <v>230</v>
      </c>
      <c r="E161" s="162">
        <v>10</v>
      </c>
      <c r="F161" s="112" t="s">
        <v>241</v>
      </c>
      <c r="G161" s="112" t="s">
        <v>346</v>
      </c>
      <c r="H161" s="112" t="s">
        <v>756</v>
      </c>
      <c r="I161" s="113"/>
      <c r="J161" s="112"/>
      <c r="K161" s="112" t="s">
        <v>215</v>
      </c>
      <c r="L161" s="112" t="s">
        <v>757</v>
      </c>
      <c r="M161" s="112"/>
    </row>
    <row r="162" spans="1:13" ht="28.5" customHeight="1">
      <c r="A162" s="155">
        <f t="shared" si="7"/>
        <v>159</v>
      </c>
      <c r="B162" s="140" t="s">
        <v>758</v>
      </c>
      <c r="C162" s="112" t="s">
        <v>115</v>
      </c>
      <c r="D162" s="112" t="s">
        <v>230</v>
      </c>
      <c r="E162" s="162">
        <v>10</v>
      </c>
      <c r="F162" s="112" t="s">
        <v>241</v>
      </c>
      <c r="G162" s="112" t="s">
        <v>346</v>
      </c>
      <c r="H162" s="112" t="s">
        <v>759</v>
      </c>
      <c r="I162" s="113"/>
      <c r="J162" s="112"/>
      <c r="K162" s="112" t="s">
        <v>215</v>
      </c>
      <c r="L162" s="112" t="s">
        <v>746</v>
      </c>
      <c r="M162" s="112"/>
    </row>
    <row r="163" spans="1:13" ht="28.5" customHeight="1">
      <c r="A163" s="155">
        <f t="shared" si="7"/>
        <v>160</v>
      </c>
      <c r="B163" s="140" t="s">
        <v>760</v>
      </c>
      <c r="C163" s="112" t="s">
        <v>115</v>
      </c>
      <c r="D163" s="112" t="s">
        <v>230</v>
      </c>
      <c r="E163" s="162">
        <v>10</v>
      </c>
      <c r="F163" s="112" t="s">
        <v>241</v>
      </c>
      <c r="G163" s="112" t="s">
        <v>346</v>
      </c>
      <c r="H163" s="112" t="s">
        <v>761</v>
      </c>
      <c r="I163" s="113"/>
      <c r="J163" s="112"/>
      <c r="K163" s="112" t="s">
        <v>215</v>
      </c>
      <c r="L163" s="112" t="s">
        <v>762</v>
      </c>
      <c r="M163" s="112"/>
    </row>
    <row r="164" spans="1:13" ht="28.5" customHeight="1">
      <c r="A164" s="155">
        <f t="shared" si="7"/>
        <v>161</v>
      </c>
      <c r="B164" s="140" t="s">
        <v>763</v>
      </c>
      <c r="C164" s="112" t="s">
        <v>115</v>
      </c>
      <c r="D164" s="112" t="s">
        <v>230</v>
      </c>
      <c r="E164" s="162">
        <v>10</v>
      </c>
      <c r="F164" s="112" t="s">
        <v>241</v>
      </c>
      <c r="G164" s="112" t="s">
        <v>346</v>
      </c>
      <c r="H164" s="112" t="s">
        <v>764</v>
      </c>
      <c r="I164" s="113"/>
      <c r="J164" s="112"/>
      <c r="K164" s="112" t="s">
        <v>215</v>
      </c>
      <c r="L164" s="112" t="s">
        <v>750</v>
      </c>
      <c r="M164" s="112"/>
    </row>
    <row r="165" spans="1:13" ht="28.5" customHeight="1">
      <c r="A165" s="155">
        <f t="shared" si="7"/>
        <v>162</v>
      </c>
      <c r="B165" s="140" t="s">
        <v>765</v>
      </c>
      <c r="C165" s="112" t="s">
        <v>115</v>
      </c>
      <c r="D165" s="112" t="s">
        <v>230</v>
      </c>
      <c r="E165" s="162">
        <v>10</v>
      </c>
      <c r="F165" s="112" t="s">
        <v>241</v>
      </c>
      <c r="G165" s="112" t="s">
        <v>346</v>
      </c>
      <c r="H165" s="112" t="s">
        <v>766</v>
      </c>
      <c r="I165" s="113"/>
      <c r="J165" s="112"/>
      <c r="K165" s="112" t="s">
        <v>215</v>
      </c>
      <c r="L165" s="112" t="s">
        <v>767</v>
      </c>
      <c r="M165" s="112"/>
    </row>
    <row r="166" spans="1:13" ht="28.5" customHeight="1">
      <c r="A166" s="155">
        <f t="shared" si="7"/>
        <v>163</v>
      </c>
      <c r="B166" s="140" t="s">
        <v>768</v>
      </c>
      <c r="C166" s="112" t="s">
        <v>115</v>
      </c>
      <c r="D166" s="112" t="s">
        <v>230</v>
      </c>
      <c r="E166" s="162">
        <v>10</v>
      </c>
      <c r="F166" s="112" t="s">
        <v>241</v>
      </c>
      <c r="G166" s="112" t="s">
        <v>346</v>
      </c>
      <c r="H166" s="112" t="s">
        <v>769</v>
      </c>
      <c r="I166" s="85"/>
      <c r="J166" s="112" t="s">
        <v>770</v>
      </c>
      <c r="K166" s="112"/>
      <c r="L166" s="112" t="s">
        <v>771</v>
      </c>
      <c r="M166" s="112"/>
    </row>
    <row r="167" spans="1:13" ht="28.5" customHeight="1">
      <c r="A167" s="155">
        <f t="shared" si="7"/>
        <v>164</v>
      </c>
      <c r="B167" s="140" t="s">
        <v>772</v>
      </c>
      <c r="C167" s="112" t="s">
        <v>115</v>
      </c>
      <c r="D167" s="112" t="s">
        <v>230</v>
      </c>
      <c r="E167" s="162">
        <v>15.2</v>
      </c>
      <c r="F167" s="162" t="s">
        <v>241</v>
      </c>
      <c r="G167" s="112" t="s">
        <v>773</v>
      </c>
      <c r="H167" s="112" t="s">
        <v>774</v>
      </c>
      <c r="I167" s="156"/>
      <c r="J167" s="112" t="s">
        <v>775</v>
      </c>
      <c r="K167" s="112"/>
      <c r="L167" s="112" t="s">
        <v>776</v>
      </c>
      <c r="M167" s="112"/>
    </row>
    <row r="168" spans="1:13" ht="28.5" customHeight="1">
      <c r="A168" s="155">
        <f t="shared" si="7"/>
        <v>165</v>
      </c>
      <c r="B168" s="140" t="s">
        <v>777</v>
      </c>
      <c r="C168" s="112" t="s">
        <v>115</v>
      </c>
      <c r="D168" s="112" t="s">
        <v>230</v>
      </c>
      <c r="E168" s="162">
        <v>10</v>
      </c>
      <c r="F168" s="112" t="s">
        <v>241</v>
      </c>
      <c r="G168" s="112" t="s">
        <v>346</v>
      </c>
      <c r="H168" s="112" t="s">
        <v>778</v>
      </c>
      <c r="I168" s="85"/>
      <c r="J168" s="112" t="s">
        <v>779</v>
      </c>
      <c r="K168" s="112"/>
      <c r="L168" s="112" t="s">
        <v>780</v>
      </c>
      <c r="M168" s="112"/>
    </row>
    <row r="169" spans="1:13" ht="28.5" customHeight="1">
      <c r="A169" s="155">
        <f t="shared" si="7"/>
        <v>166</v>
      </c>
      <c r="B169" s="140" t="s">
        <v>781</v>
      </c>
      <c r="C169" s="112" t="s">
        <v>115</v>
      </c>
      <c r="D169" s="112" t="s">
        <v>230</v>
      </c>
      <c r="E169" s="162">
        <v>10</v>
      </c>
      <c r="F169" s="112" t="s">
        <v>241</v>
      </c>
      <c r="G169" s="112" t="s">
        <v>346</v>
      </c>
      <c r="H169" s="112" t="s">
        <v>782</v>
      </c>
      <c r="I169" s="85"/>
      <c r="J169" s="112" t="s">
        <v>783</v>
      </c>
      <c r="K169" s="112"/>
      <c r="L169" s="112" t="s">
        <v>784</v>
      </c>
      <c r="M169" s="112"/>
    </row>
    <row r="170" spans="1:13" s="129" customFormat="1" ht="28.5" customHeight="1">
      <c r="A170" s="155">
        <f t="shared" si="7"/>
        <v>167</v>
      </c>
      <c r="B170" s="141" t="s">
        <v>785</v>
      </c>
      <c r="C170" s="84" t="s">
        <v>115</v>
      </c>
      <c r="D170" s="84" t="s">
        <v>230</v>
      </c>
      <c r="E170" s="84" t="s">
        <v>688</v>
      </c>
      <c r="F170" s="84" t="s">
        <v>241</v>
      </c>
      <c r="G170" s="163">
        <v>9999999</v>
      </c>
      <c r="H170" s="84" t="s">
        <v>786</v>
      </c>
      <c r="I170" s="85" t="str">
        <f>CONCATENATE(B170,"  (Pai: ",C170,",  Tipo: ",D170,", Obrig: ",F170,", Tam: ",E170,")")</f>
        <v>alPIS  (Pai: servico,  Tipo: Numérico, Obrig: Não, Tam: 7, 4)</v>
      </c>
      <c r="J170" s="84" t="s">
        <v>787</v>
      </c>
      <c r="K170" s="84" t="s">
        <v>691</v>
      </c>
      <c r="L170" s="84" t="s">
        <v>788</v>
      </c>
      <c r="M170" s="84"/>
    </row>
    <row r="171" spans="1:13" s="129" customFormat="1" ht="28.5" customHeight="1">
      <c r="A171" s="155">
        <f t="shared" si="7"/>
        <v>168</v>
      </c>
      <c r="B171" s="141" t="s">
        <v>789</v>
      </c>
      <c r="C171" s="84" t="s">
        <v>115</v>
      </c>
      <c r="D171" s="84" t="s">
        <v>230</v>
      </c>
      <c r="E171" s="84" t="s">
        <v>688</v>
      </c>
      <c r="F171" s="84" t="s">
        <v>241</v>
      </c>
      <c r="G171" s="163">
        <v>9999999</v>
      </c>
      <c r="H171" s="84" t="s">
        <v>790</v>
      </c>
      <c r="I171" s="85" t="str">
        <f>CONCATENATE(B171,"  (Pai: ",C171,",  Tipo: ",D171,", Obrig: ",F171,", Tam: ",E171,")")</f>
        <v>alCOFINS  (Pai: servico,  Tipo: Numérico, Obrig: Não, Tam: 7, 4)</v>
      </c>
      <c r="J171" s="84" t="s">
        <v>791</v>
      </c>
      <c r="K171" s="84" t="s">
        <v>691</v>
      </c>
      <c r="L171" s="84" t="s">
        <v>792</v>
      </c>
      <c r="M171" s="84"/>
    </row>
    <row r="172" spans="1:13" s="129" customFormat="1" ht="28.5" customHeight="1">
      <c r="A172" s="155">
        <f t="shared" si="7"/>
        <v>169</v>
      </c>
      <c r="B172" s="141" t="s">
        <v>793</v>
      </c>
      <c r="C172" s="84" t="s">
        <v>115</v>
      </c>
      <c r="D172" s="84" t="s">
        <v>230</v>
      </c>
      <c r="E172" s="84" t="s">
        <v>688</v>
      </c>
      <c r="F172" s="84" t="s">
        <v>241</v>
      </c>
      <c r="G172" s="163">
        <v>9999999</v>
      </c>
      <c r="H172" s="84" t="s">
        <v>794</v>
      </c>
      <c r="I172" s="85" t="str">
        <f>CONCATENATE(B172,"  (Pai: ",C172,",  Tipo: ",D172,", Obrig: ",F172,", Tam: ",E172,")")</f>
        <v>alINSS  (Pai: servico,  Tipo: Numérico, Obrig: Não, Tam: 7, 4)</v>
      </c>
      <c r="J172" s="84" t="s">
        <v>795</v>
      </c>
      <c r="K172" s="84" t="s">
        <v>691</v>
      </c>
      <c r="L172" s="84" t="s">
        <v>796</v>
      </c>
      <c r="M172" s="84"/>
    </row>
    <row r="173" spans="1:13" s="129" customFormat="1" ht="28.5" customHeight="1">
      <c r="A173" s="155">
        <f t="shared" si="7"/>
        <v>170</v>
      </c>
      <c r="B173" s="141" t="s">
        <v>797</v>
      </c>
      <c r="C173" s="84" t="s">
        <v>115</v>
      </c>
      <c r="D173" s="84" t="s">
        <v>230</v>
      </c>
      <c r="E173" s="84" t="s">
        <v>688</v>
      </c>
      <c r="F173" s="84" t="s">
        <v>241</v>
      </c>
      <c r="G173" s="163">
        <v>9999999</v>
      </c>
      <c r="H173" s="84" t="s">
        <v>798</v>
      </c>
      <c r="I173" s="85" t="str">
        <f>CONCATENATE(B173,"  (Pai: ",C173,",  Tipo: ",D173,", Obrig: ",F173,", Tam: ",E173,")")</f>
        <v>alIR  (Pai: servico,  Tipo: Numérico, Obrig: Não, Tam: 7, 4)</v>
      </c>
      <c r="J173" s="84" t="s">
        <v>799</v>
      </c>
      <c r="K173" s="84" t="s">
        <v>691</v>
      </c>
      <c r="L173" s="84" t="s">
        <v>800</v>
      </c>
      <c r="M173" s="84"/>
    </row>
    <row r="174" spans="1:13" s="129" customFormat="1" ht="28.5" customHeight="1">
      <c r="A174" s="155">
        <f t="shared" si="7"/>
        <v>171</v>
      </c>
      <c r="B174" s="141" t="s">
        <v>801</v>
      </c>
      <c r="C174" s="84" t="s">
        <v>115</v>
      </c>
      <c r="D174" s="84" t="s">
        <v>230</v>
      </c>
      <c r="E174" s="84" t="s">
        <v>688</v>
      </c>
      <c r="F174" s="84" t="s">
        <v>241</v>
      </c>
      <c r="G174" s="163">
        <v>9999999</v>
      </c>
      <c r="H174" s="84" t="s">
        <v>802</v>
      </c>
      <c r="I174" s="85" t="str">
        <f>CONCATENATE(B174,"  (Pai: ",C174,",  Tipo: ",D174,", Obrig: ",F174,", Tam: ",E174,")")</f>
        <v>alCSLL  (Pai: servico,  Tipo: Numérico, Obrig: Não, Tam: 7, 4)</v>
      </c>
      <c r="J174" s="84" t="s">
        <v>803</v>
      </c>
      <c r="K174" s="84" t="s">
        <v>691</v>
      </c>
      <c r="L174" s="84" t="s">
        <v>804</v>
      </c>
      <c r="M174" s="84"/>
    </row>
    <row r="175" spans="1:13" ht="28.5" customHeight="1">
      <c r="A175" s="155">
        <f t="shared" si="7"/>
        <v>172</v>
      </c>
      <c r="B175" s="140" t="s">
        <v>805</v>
      </c>
      <c r="C175" s="112" t="s">
        <v>115</v>
      </c>
      <c r="D175" s="112" t="s">
        <v>230</v>
      </c>
      <c r="E175" s="162">
        <v>10</v>
      </c>
      <c r="F175" s="112" t="s">
        <v>241</v>
      </c>
      <c r="G175" s="145">
        <v>9999999</v>
      </c>
      <c r="H175" s="112" t="s">
        <v>806</v>
      </c>
      <c r="I175" s="156"/>
      <c r="J175" s="112" t="s">
        <v>807</v>
      </c>
      <c r="K175" s="112"/>
      <c r="L175" s="112" t="s">
        <v>776</v>
      </c>
      <c r="M175" s="112"/>
    </row>
    <row r="176" spans="1:13" ht="28.5" customHeight="1">
      <c r="A176" s="155">
        <f t="shared" si="7"/>
        <v>173</v>
      </c>
      <c r="B176" s="140" t="s">
        <v>808</v>
      </c>
      <c r="C176" s="112" t="s">
        <v>115</v>
      </c>
      <c r="D176" s="112" t="s">
        <v>230</v>
      </c>
      <c r="E176" s="186">
        <v>15.4</v>
      </c>
      <c r="F176" s="112" t="s">
        <v>212</v>
      </c>
      <c r="G176" s="112" t="s">
        <v>346</v>
      </c>
      <c r="H176" s="112" t="s">
        <v>809</v>
      </c>
      <c r="I176" s="113" t="str">
        <f t="shared" ref="I176:I183" si="9">CONCATENATE(B176,"  (Pai: ",C176,",  Tipo: ",D176,", Obrig: ",F176,", Tam: ",E176,")")</f>
        <v>valissret  (Pai: servico,  Tipo: Numérico, Obrig: Sim, Tam: 15,4)</v>
      </c>
      <c r="J176" s="112" t="str">
        <f>IFERROR(VLOOKUP(I176,'Leiaute Neogrid'!$A$4:$K$178,11,FALSE),"")</f>
        <v/>
      </c>
      <c r="K176" s="112"/>
      <c r="L176" s="112" t="s">
        <v>274</v>
      </c>
      <c r="M176" s="112"/>
    </row>
    <row r="177" spans="1:14" ht="28.5" customHeight="1">
      <c r="A177" s="155">
        <f t="shared" si="7"/>
        <v>174</v>
      </c>
      <c r="B177" s="140" t="s">
        <v>810</v>
      </c>
      <c r="C177" s="112" t="s">
        <v>115</v>
      </c>
      <c r="D177" s="112" t="s">
        <v>230</v>
      </c>
      <c r="E177" s="186">
        <v>15.4</v>
      </c>
      <c r="F177" s="112" t="s">
        <v>212</v>
      </c>
      <c r="G177" s="112" t="s">
        <v>346</v>
      </c>
      <c r="H177" s="112" t="s">
        <v>811</v>
      </c>
      <c r="I177" s="113" t="str">
        <f t="shared" si="9"/>
        <v>outrasret  (Pai: servico,  Tipo: Numérico, Obrig: Sim, Tam: 15,4)</v>
      </c>
      <c r="J177" s="112" t="str">
        <f>IFERROR(VLOOKUP(I177,'Leiaute Neogrid'!$A$4:$K$178,11,FALSE),"")</f>
        <v/>
      </c>
      <c r="K177" s="112" t="s">
        <v>812</v>
      </c>
      <c r="L177" s="112" t="s">
        <v>813</v>
      </c>
      <c r="M177" s="112"/>
    </row>
    <row r="178" spans="1:14" ht="28.5" customHeight="1">
      <c r="A178" s="155">
        <f t="shared" si="7"/>
        <v>175</v>
      </c>
      <c r="B178" s="140" t="s">
        <v>814</v>
      </c>
      <c r="C178" s="112" t="s">
        <v>115</v>
      </c>
      <c r="D178" s="112" t="s">
        <v>230</v>
      </c>
      <c r="E178" s="186">
        <v>15.4</v>
      </c>
      <c r="F178" s="112" t="s">
        <v>212</v>
      </c>
      <c r="G178" s="112" t="s">
        <v>346</v>
      </c>
      <c r="H178" s="112" t="s">
        <v>815</v>
      </c>
      <c r="I178" s="113" t="str">
        <f t="shared" si="9"/>
        <v>valliq  (Pai: servico,  Tipo: Numérico, Obrig: Sim, Tam: 15,4)</v>
      </c>
      <c r="J178" s="112" t="str">
        <f>IFERROR(VLOOKUP(I178,'Leiaute Neogrid'!$A$4:$K$178,11,FALSE),"")</f>
        <v/>
      </c>
      <c r="K178" s="112" t="s">
        <v>215</v>
      </c>
      <c r="L178" s="112" t="s">
        <v>816</v>
      </c>
      <c r="M178" s="112"/>
      <c r="N178" s="120"/>
    </row>
    <row r="179" spans="1:14" ht="28.5" customHeight="1">
      <c r="A179" s="155">
        <f t="shared" si="7"/>
        <v>176</v>
      </c>
      <c r="B179" s="140" t="s">
        <v>817</v>
      </c>
      <c r="C179" s="112" t="s">
        <v>115</v>
      </c>
      <c r="D179" s="112" t="s">
        <v>230</v>
      </c>
      <c r="E179" s="186">
        <v>15.4</v>
      </c>
      <c r="F179" s="112" t="s">
        <v>212</v>
      </c>
      <c r="G179" s="112" t="s">
        <v>346</v>
      </c>
      <c r="H179" s="112" t="s">
        <v>818</v>
      </c>
      <c r="I179" s="113" t="str">
        <f t="shared" si="9"/>
        <v>desccond  (Pai: servico,  Tipo: Numérico, Obrig: Sim, Tam: 15,4)</v>
      </c>
      <c r="J179" s="112" t="s">
        <v>819</v>
      </c>
      <c r="K179" s="112"/>
      <c r="L179" s="112" t="s">
        <v>820</v>
      </c>
      <c r="M179" s="112"/>
      <c r="N179" s="120"/>
    </row>
    <row r="180" spans="1:14" ht="28.5" customHeight="1">
      <c r="A180" s="155">
        <f t="shared" si="7"/>
        <v>177</v>
      </c>
      <c r="B180" s="140" t="s">
        <v>821</v>
      </c>
      <c r="C180" s="112" t="s">
        <v>115</v>
      </c>
      <c r="D180" s="112" t="s">
        <v>230</v>
      </c>
      <c r="E180" s="186">
        <v>15.4</v>
      </c>
      <c r="F180" s="112" t="s">
        <v>212</v>
      </c>
      <c r="G180" s="112" t="s">
        <v>346</v>
      </c>
      <c r="H180" s="112" t="s">
        <v>822</v>
      </c>
      <c r="I180" s="113" t="str">
        <f t="shared" si="9"/>
        <v>descinc  (Pai: servico,  Tipo: Numérico, Obrig: Sim, Tam: 15,4)</v>
      </c>
      <c r="J180" s="112" t="s">
        <v>823</v>
      </c>
      <c r="K180" s="112"/>
      <c r="L180" s="112" t="s">
        <v>824</v>
      </c>
      <c r="M180" s="112"/>
      <c r="N180" s="120"/>
    </row>
    <row r="181" spans="1:14" ht="28.5" customHeight="1">
      <c r="A181" s="155">
        <f t="shared" si="7"/>
        <v>178</v>
      </c>
      <c r="B181" s="140" t="s">
        <v>825</v>
      </c>
      <c r="C181" s="112" t="s">
        <v>115</v>
      </c>
      <c r="D181" s="112" t="s">
        <v>211</v>
      </c>
      <c r="E181" s="112">
        <v>2</v>
      </c>
      <c r="F181" s="112" t="s">
        <v>241</v>
      </c>
      <c r="G181" s="112" t="s">
        <v>213</v>
      </c>
      <c r="H181" s="112" t="s">
        <v>826</v>
      </c>
      <c r="I181" s="113" t="str">
        <f t="shared" si="9"/>
        <v>unidmed  (Pai: servico,  Tipo: Alfanumérico, Obrig: Não, Tam: 2)</v>
      </c>
      <c r="J181" s="112" t="str">
        <f>IFERROR(VLOOKUP(I181,'Leiaute Neogrid'!$A$4:$K$178,11,FALSE),"")</f>
        <v>unItemListaServico  (Pai: item,  Tipo: N, Obrig: S, Tam: 15)</v>
      </c>
      <c r="K181" s="112" t="s">
        <v>827</v>
      </c>
      <c r="L181" s="112" t="s">
        <v>828</v>
      </c>
      <c r="M181" s="112"/>
    </row>
    <row r="182" spans="1:14" ht="28.5" customHeight="1">
      <c r="A182" s="155">
        <f t="shared" si="7"/>
        <v>179</v>
      </c>
      <c r="B182" s="140" t="s">
        <v>829</v>
      </c>
      <c r="C182" s="112" t="s">
        <v>115</v>
      </c>
      <c r="D182" s="112" t="s">
        <v>230</v>
      </c>
      <c r="E182" s="112">
        <v>1</v>
      </c>
      <c r="F182" s="112" t="s">
        <v>241</v>
      </c>
      <c r="G182" s="112" t="s">
        <v>213</v>
      </c>
      <c r="H182" s="112" t="s">
        <v>830</v>
      </c>
      <c r="I182" s="113" t="str">
        <f t="shared" si="9"/>
        <v>tributavel  (Pai: servico,  Tipo: Numérico, Obrig: Não, Tam: 1)</v>
      </c>
      <c r="J182" s="112"/>
      <c r="K182" s="112" t="s">
        <v>812</v>
      </c>
      <c r="L182" s="112" t="s">
        <v>831</v>
      </c>
      <c r="M182" s="112"/>
    </row>
    <row r="183" spans="1:14" ht="28.5" customHeight="1">
      <c r="A183" s="155">
        <f t="shared" si="7"/>
        <v>180</v>
      </c>
      <c r="B183" s="140" t="s">
        <v>832</v>
      </c>
      <c r="C183" s="112" t="s">
        <v>115</v>
      </c>
      <c r="D183" s="112" t="s">
        <v>230</v>
      </c>
      <c r="E183" s="112">
        <v>5</v>
      </c>
      <c r="F183" s="112" t="s">
        <v>241</v>
      </c>
      <c r="G183" s="112" t="s">
        <v>213</v>
      </c>
      <c r="H183" s="112" t="s">
        <v>833</v>
      </c>
      <c r="I183" s="112" t="str">
        <f t="shared" si="9"/>
        <v>cfps  (Pai: servico,  Tipo: Numérico, Obrig: Não, Tam: 5)</v>
      </c>
      <c r="J183" s="112"/>
      <c r="K183" s="112" t="s">
        <v>215</v>
      </c>
      <c r="L183" s="112" t="s">
        <v>293</v>
      </c>
      <c r="M183" s="112"/>
    </row>
    <row r="184" spans="1:14" s="129" customFormat="1" ht="28.5" customHeight="1">
      <c r="A184" s="155">
        <f t="shared" si="7"/>
        <v>181</v>
      </c>
      <c r="B184" s="140" t="s">
        <v>834</v>
      </c>
      <c r="C184" s="112" t="s">
        <v>115</v>
      </c>
      <c r="D184" s="112" t="s">
        <v>230</v>
      </c>
      <c r="E184" s="162">
        <v>16.2</v>
      </c>
      <c r="F184" s="112" t="s">
        <v>241</v>
      </c>
      <c r="G184" s="112" t="s">
        <v>835</v>
      </c>
      <c r="H184" s="112" t="s">
        <v>836</v>
      </c>
      <c r="I184" s="112"/>
      <c r="J184" s="112" t="s">
        <v>837</v>
      </c>
      <c r="K184" s="112"/>
      <c r="L184" s="112" t="s">
        <v>838</v>
      </c>
      <c r="M184" s="112"/>
    </row>
    <row r="185" spans="1:14" s="129" customFormat="1" ht="28.5" customHeight="1">
      <c r="A185" s="155">
        <f t="shared" si="7"/>
        <v>182</v>
      </c>
      <c r="B185" s="140" t="s">
        <v>839</v>
      </c>
      <c r="C185" s="112" t="s">
        <v>115</v>
      </c>
      <c r="D185" s="112" t="s">
        <v>230</v>
      </c>
      <c r="E185" s="162">
        <v>9</v>
      </c>
      <c r="F185" s="112" t="s">
        <v>241</v>
      </c>
      <c r="G185" s="162">
        <v>999999999</v>
      </c>
      <c r="H185" s="112" t="s">
        <v>840</v>
      </c>
      <c r="I185" s="112"/>
      <c r="J185" s="112" t="s">
        <v>841</v>
      </c>
      <c r="K185" s="112"/>
      <c r="L185" s="112"/>
      <c r="M185" s="112"/>
    </row>
    <row r="186" spans="1:14" s="129" customFormat="1" ht="28.5" customHeight="1">
      <c r="A186" s="155">
        <f t="shared" si="7"/>
        <v>183</v>
      </c>
      <c r="B186" s="140" t="s">
        <v>842</v>
      </c>
      <c r="C186" s="112" t="s">
        <v>115</v>
      </c>
      <c r="D186" s="112" t="s">
        <v>230</v>
      </c>
      <c r="E186" s="162" t="s">
        <v>345</v>
      </c>
      <c r="F186" s="112" t="s">
        <v>241</v>
      </c>
      <c r="G186" s="162" t="s">
        <v>346</v>
      </c>
      <c r="H186" s="112" t="s">
        <v>843</v>
      </c>
      <c r="I186" s="112"/>
      <c r="J186" s="112" t="s">
        <v>844</v>
      </c>
      <c r="K186" s="112"/>
      <c r="L186" s="112" t="s">
        <v>845</v>
      </c>
      <c r="M186" s="112"/>
    </row>
    <row r="187" spans="1:14" ht="28.5" customHeight="1">
      <c r="A187" s="155">
        <f t="shared" si="7"/>
        <v>184</v>
      </c>
      <c r="B187" s="140" t="s">
        <v>846</v>
      </c>
      <c r="C187" s="112" t="s">
        <v>115</v>
      </c>
      <c r="D187" s="112" t="s">
        <v>230</v>
      </c>
      <c r="E187" s="162">
        <v>1</v>
      </c>
      <c r="F187" s="112" t="s">
        <v>241</v>
      </c>
      <c r="G187" s="112" t="s">
        <v>213</v>
      </c>
      <c r="H187" s="112" t="s">
        <v>847</v>
      </c>
      <c r="I187" s="112" t="s">
        <v>848</v>
      </c>
      <c r="J187" s="112" t="s">
        <v>848</v>
      </c>
      <c r="K187" s="112" t="s">
        <v>849</v>
      </c>
      <c r="L187" s="112" t="s">
        <v>850</v>
      </c>
      <c r="M187" s="112"/>
      <c r="N187" s="120"/>
    </row>
    <row r="188" spans="1:14" ht="28.5" customHeight="1">
      <c r="A188" s="155">
        <f t="shared" si="7"/>
        <v>185</v>
      </c>
      <c r="B188" s="140" t="s">
        <v>851</v>
      </c>
      <c r="C188" s="112" t="s">
        <v>115</v>
      </c>
      <c r="D188" s="112" t="s">
        <v>230</v>
      </c>
      <c r="E188" s="162">
        <v>14</v>
      </c>
      <c r="F188" s="112" t="s">
        <v>241</v>
      </c>
      <c r="G188" s="112" t="s">
        <v>213</v>
      </c>
      <c r="H188" s="112" t="s">
        <v>852</v>
      </c>
      <c r="I188" s="112" t="s">
        <v>853</v>
      </c>
      <c r="J188" s="112" t="s">
        <v>854</v>
      </c>
      <c r="K188" s="112" t="s">
        <v>855</v>
      </c>
      <c r="L188" s="112" t="s">
        <v>856</v>
      </c>
      <c r="M188" s="112"/>
      <c r="N188" s="120"/>
    </row>
    <row r="189" spans="1:14" ht="28.5" customHeight="1">
      <c r="A189" s="155">
        <f t="shared" si="7"/>
        <v>186</v>
      </c>
      <c r="B189" s="140" t="s">
        <v>857</v>
      </c>
      <c r="C189" s="112" t="s">
        <v>115</v>
      </c>
      <c r="D189" s="112" t="s">
        <v>230</v>
      </c>
      <c r="E189" s="162">
        <v>9</v>
      </c>
      <c r="F189" s="112" t="s">
        <v>241</v>
      </c>
      <c r="G189" s="112" t="s">
        <v>213</v>
      </c>
      <c r="H189" s="112" t="s">
        <v>858</v>
      </c>
      <c r="I189" s="112" t="s">
        <v>859</v>
      </c>
      <c r="J189" s="112" t="s">
        <v>860</v>
      </c>
      <c r="K189" s="112" t="s">
        <v>855</v>
      </c>
      <c r="L189" s="112" t="s">
        <v>861</v>
      </c>
      <c r="M189" s="112"/>
      <c r="N189" s="120"/>
    </row>
    <row r="190" spans="1:14" ht="28.5" customHeight="1">
      <c r="A190" s="155">
        <f t="shared" si="7"/>
        <v>187</v>
      </c>
      <c r="B190" s="140" t="s">
        <v>862</v>
      </c>
      <c r="C190" s="112" t="s">
        <v>115</v>
      </c>
      <c r="D190" s="112" t="s">
        <v>230</v>
      </c>
      <c r="E190" s="112" t="s">
        <v>345</v>
      </c>
      <c r="F190" s="112" t="s">
        <v>241</v>
      </c>
      <c r="G190" s="112" t="s">
        <v>346</v>
      </c>
      <c r="H190" s="112" t="s">
        <v>863</v>
      </c>
      <c r="I190" s="112" t="s">
        <v>864</v>
      </c>
      <c r="J190" s="112" t="s">
        <v>865</v>
      </c>
      <c r="K190" s="112" t="s">
        <v>855</v>
      </c>
      <c r="L190" s="112" t="s">
        <v>866</v>
      </c>
      <c r="M190" s="112"/>
      <c r="N190" s="120"/>
    </row>
    <row r="191" spans="1:14" s="129" customFormat="1" ht="28.5" customHeight="1">
      <c r="A191" s="155">
        <f t="shared" si="7"/>
        <v>188</v>
      </c>
      <c r="B191" s="140" t="s">
        <v>867</v>
      </c>
      <c r="C191" s="112" t="s">
        <v>115</v>
      </c>
      <c r="D191" s="112" t="s">
        <v>211</v>
      </c>
      <c r="E191" s="112">
        <v>255</v>
      </c>
      <c r="F191" s="112" t="s">
        <v>454</v>
      </c>
      <c r="G191" s="112" t="s">
        <v>213</v>
      </c>
      <c r="H191" s="112" t="s">
        <v>868</v>
      </c>
      <c r="I191" s="112"/>
      <c r="J191" s="112" t="s">
        <v>869</v>
      </c>
      <c r="K191" s="112"/>
      <c r="L191" s="112" t="s">
        <v>870</v>
      </c>
      <c r="M191" s="112"/>
    </row>
    <row r="192" spans="1:14" s="129" customFormat="1" ht="28.5" customHeight="1">
      <c r="A192" s="155">
        <f t="shared" si="7"/>
        <v>189</v>
      </c>
      <c r="B192" s="140" t="s">
        <v>871</v>
      </c>
      <c r="C192" s="112" t="s">
        <v>115</v>
      </c>
      <c r="D192" s="112" t="s">
        <v>220</v>
      </c>
      <c r="E192" s="112">
        <v>19</v>
      </c>
      <c r="F192" s="112" t="s">
        <v>241</v>
      </c>
      <c r="G192" s="112" t="s">
        <v>221</v>
      </c>
      <c r="H192" s="112" t="s">
        <v>872</v>
      </c>
      <c r="I192" s="112"/>
      <c r="J192" s="112" t="s">
        <v>873</v>
      </c>
      <c r="K192" s="112"/>
      <c r="L192" s="112" t="s">
        <v>874</v>
      </c>
      <c r="M192" s="112"/>
    </row>
    <row r="193" spans="1:14" s="129" customFormat="1" ht="28.5" customHeight="1">
      <c r="A193" s="155">
        <f t="shared" si="7"/>
        <v>190</v>
      </c>
      <c r="B193" s="140" t="s">
        <v>875</v>
      </c>
      <c r="C193" s="112" t="s">
        <v>115</v>
      </c>
      <c r="D193" s="112" t="s">
        <v>220</v>
      </c>
      <c r="E193" s="112">
        <v>19</v>
      </c>
      <c r="F193" s="112" t="s">
        <v>241</v>
      </c>
      <c r="G193" s="112" t="s">
        <v>221</v>
      </c>
      <c r="H193" s="112" t="s">
        <v>876</v>
      </c>
      <c r="I193" s="112"/>
      <c r="J193" s="112" t="s">
        <v>877</v>
      </c>
      <c r="K193" s="112"/>
      <c r="L193" s="112" t="s">
        <v>878</v>
      </c>
      <c r="M193" s="112"/>
    </row>
    <row r="194" spans="1:14" s="129" customFormat="1" ht="28.5" customHeight="1">
      <c r="A194" s="155">
        <f t="shared" si="7"/>
        <v>191</v>
      </c>
      <c r="B194" s="140" t="s">
        <v>879</v>
      </c>
      <c r="C194" s="112" t="s">
        <v>115</v>
      </c>
      <c r="D194" s="112" t="s">
        <v>211</v>
      </c>
      <c r="E194" s="112">
        <v>2</v>
      </c>
      <c r="F194" s="112" t="s">
        <v>241</v>
      </c>
      <c r="G194" s="112" t="s">
        <v>213</v>
      </c>
      <c r="H194" s="112" t="s">
        <v>880</v>
      </c>
      <c r="I194" s="112"/>
      <c r="J194" s="112" t="s">
        <v>881</v>
      </c>
      <c r="K194" s="112"/>
      <c r="L194" s="112" t="s">
        <v>882</v>
      </c>
      <c r="M194" s="112"/>
    </row>
    <row r="195" spans="1:14" s="129" customFormat="1" ht="28.5" customHeight="1">
      <c r="A195" s="155">
        <f t="shared" si="7"/>
        <v>192</v>
      </c>
      <c r="B195" s="140" t="s">
        <v>556</v>
      </c>
      <c r="C195" s="112" t="s">
        <v>115</v>
      </c>
      <c r="D195" s="112" t="s">
        <v>211</v>
      </c>
      <c r="E195" s="112">
        <v>150</v>
      </c>
      <c r="F195" s="112" t="s">
        <v>241</v>
      </c>
      <c r="G195" s="112" t="s">
        <v>213</v>
      </c>
      <c r="H195" s="112" t="s">
        <v>883</v>
      </c>
      <c r="I195" s="112"/>
      <c r="J195" s="112" t="s">
        <v>884</v>
      </c>
      <c r="K195" s="112"/>
      <c r="L195" s="112" t="s">
        <v>885</v>
      </c>
      <c r="M195" s="112"/>
    </row>
    <row r="196" spans="1:14" s="129" customFormat="1" ht="28.5" customHeight="1">
      <c r="A196" s="155">
        <f t="shared" si="7"/>
        <v>193</v>
      </c>
      <c r="B196" s="140" t="s">
        <v>886</v>
      </c>
      <c r="C196" s="112" t="s">
        <v>115</v>
      </c>
      <c r="D196" s="112" t="s">
        <v>211</v>
      </c>
      <c r="E196" s="112">
        <v>10</v>
      </c>
      <c r="F196" s="112" t="s">
        <v>241</v>
      </c>
      <c r="G196" s="112" t="s">
        <v>213</v>
      </c>
      <c r="H196" s="112" t="s">
        <v>887</v>
      </c>
      <c r="I196" s="112"/>
      <c r="J196" s="112" t="s">
        <v>888</v>
      </c>
      <c r="K196" s="112"/>
      <c r="L196" s="112" t="s">
        <v>889</v>
      </c>
      <c r="M196" s="112" t="s">
        <v>890</v>
      </c>
    </row>
    <row r="197" spans="1:14" s="129" customFormat="1" ht="28.5" customHeight="1">
      <c r="A197" s="155">
        <f t="shared" si="7"/>
        <v>194</v>
      </c>
      <c r="B197" s="140" t="s">
        <v>891</v>
      </c>
      <c r="C197" s="112" t="s">
        <v>115</v>
      </c>
      <c r="D197" s="112" t="s">
        <v>211</v>
      </c>
      <c r="E197" s="112">
        <v>6</v>
      </c>
      <c r="F197" s="112" t="s">
        <v>241</v>
      </c>
      <c r="G197" s="112" t="s">
        <v>213</v>
      </c>
      <c r="H197" s="112" t="s">
        <v>892</v>
      </c>
      <c r="I197" s="112"/>
      <c r="J197" s="112" t="s">
        <v>893</v>
      </c>
      <c r="K197" s="112"/>
      <c r="L197" s="112" t="s">
        <v>894</v>
      </c>
      <c r="M197" s="112"/>
    </row>
    <row r="198" spans="1:14" s="129" customFormat="1" ht="28.5" customHeight="1">
      <c r="A198" s="155">
        <f t="shared" ref="A198:A261" si="10">A197+1</f>
        <v>195</v>
      </c>
      <c r="B198" s="140" t="s">
        <v>895</v>
      </c>
      <c r="C198" s="112" t="s">
        <v>115</v>
      </c>
      <c r="D198" s="112" t="s">
        <v>211</v>
      </c>
      <c r="E198" s="112">
        <v>50</v>
      </c>
      <c r="F198" s="112" t="s">
        <v>241</v>
      </c>
      <c r="G198" s="112" t="s">
        <v>213</v>
      </c>
      <c r="H198" s="112" t="s">
        <v>896</v>
      </c>
      <c r="I198" s="112"/>
      <c r="J198" s="112" t="s">
        <v>897</v>
      </c>
      <c r="K198" s="112"/>
      <c r="L198" s="112" t="s">
        <v>898</v>
      </c>
      <c r="M198" s="112"/>
    </row>
    <row r="199" spans="1:14" s="129" customFormat="1" ht="28.5" customHeight="1">
      <c r="A199" s="155">
        <f t="shared" si="10"/>
        <v>196</v>
      </c>
      <c r="B199" s="140" t="s">
        <v>899</v>
      </c>
      <c r="C199" s="112" t="s">
        <v>115</v>
      </c>
      <c r="D199" s="112" t="s">
        <v>460</v>
      </c>
      <c r="E199" s="112">
        <v>1</v>
      </c>
      <c r="F199" s="112" t="s">
        <v>454</v>
      </c>
      <c r="G199" s="112" t="s">
        <v>213</v>
      </c>
      <c r="H199" s="112" t="s">
        <v>900</v>
      </c>
      <c r="I199" s="112"/>
      <c r="J199" s="112" t="s">
        <v>901</v>
      </c>
      <c r="K199" s="112"/>
      <c r="L199" s="112" t="s">
        <v>902</v>
      </c>
      <c r="M199" s="112"/>
    </row>
    <row r="200" spans="1:14" s="129" customFormat="1" ht="28.5" customHeight="1">
      <c r="A200" s="155">
        <f t="shared" si="10"/>
        <v>197</v>
      </c>
      <c r="B200" s="140" t="s">
        <v>903</v>
      </c>
      <c r="C200" s="112" t="s">
        <v>115</v>
      </c>
      <c r="D200" s="112" t="s">
        <v>460</v>
      </c>
      <c r="E200" s="112">
        <v>1</v>
      </c>
      <c r="F200" s="112" t="s">
        <v>241</v>
      </c>
      <c r="G200" s="112" t="s">
        <v>213</v>
      </c>
      <c r="H200" s="112" t="s">
        <v>904</v>
      </c>
      <c r="I200" s="112"/>
      <c r="J200" s="112" t="s">
        <v>905</v>
      </c>
      <c r="K200" s="112"/>
      <c r="L200" s="112" t="s">
        <v>831</v>
      </c>
      <c r="M200" s="112" t="s">
        <v>906</v>
      </c>
    </row>
    <row r="201" spans="1:14" s="129" customFormat="1" ht="28.5" customHeight="1">
      <c r="A201" s="155">
        <f t="shared" si="10"/>
        <v>198</v>
      </c>
      <c r="B201" s="99" t="s">
        <v>907</v>
      </c>
      <c r="C201" s="112" t="s">
        <v>115</v>
      </c>
      <c r="D201" s="112" t="s">
        <v>460</v>
      </c>
      <c r="E201" s="112">
        <v>10.199999999999999</v>
      </c>
      <c r="F201" s="112" t="s">
        <v>241</v>
      </c>
      <c r="G201" s="162" t="s">
        <v>908</v>
      </c>
      <c r="H201" s="112" t="s">
        <v>909</v>
      </c>
      <c r="I201" s="112"/>
      <c r="J201" s="112" t="s">
        <v>910</v>
      </c>
      <c r="K201" s="112"/>
      <c r="L201" s="112" t="s">
        <v>911</v>
      </c>
      <c r="M201" s="112"/>
    </row>
    <row r="202" spans="1:14" s="129" customFormat="1" ht="28.5" customHeight="1">
      <c r="A202" s="155">
        <f t="shared" si="10"/>
        <v>199</v>
      </c>
      <c r="B202" s="99" t="s">
        <v>912</v>
      </c>
      <c r="C202" s="112" t="s">
        <v>115</v>
      </c>
      <c r="D202" s="112" t="s">
        <v>460</v>
      </c>
      <c r="E202" s="112">
        <v>10.199999999999999</v>
      </c>
      <c r="F202" s="112" t="s">
        <v>241</v>
      </c>
      <c r="G202" s="112" t="s">
        <v>908</v>
      </c>
      <c r="H202" s="112" t="s">
        <v>913</v>
      </c>
      <c r="I202" s="112"/>
      <c r="J202" s="112" t="s">
        <v>914</v>
      </c>
      <c r="K202" s="112"/>
      <c r="L202" s="112" t="s">
        <v>915</v>
      </c>
      <c r="M202" s="112"/>
    </row>
    <row r="203" spans="1:14" s="129" customFormat="1" ht="28.5" customHeight="1">
      <c r="A203" s="155">
        <f t="shared" si="10"/>
        <v>200</v>
      </c>
      <c r="B203" s="140" t="s">
        <v>916</v>
      </c>
      <c r="C203" s="112" t="s">
        <v>115</v>
      </c>
      <c r="D203" s="112"/>
      <c r="E203" s="112"/>
      <c r="F203" s="112"/>
      <c r="G203" s="112"/>
      <c r="H203" s="112" t="s">
        <v>917</v>
      </c>
      <c r="I203" s="112"/>
      <c r="J203" s="112"/>
      <c r="K203" s="112"/>
      <c r="L203" s="112" t="s">
        <v>918</v>
      </c>
      <c r="M203" s="112"/>
    </row>
    <row r="204" spans="1:14" s="129" customFormat="1" ht="28.5" customHeight="1">
      <c r="A204" s="155">
        <f t="shared" si="10"/>
        <v>201</v>
      </c>
      <c r="B204" s="140" t="s">
        <v>919</v>
      </c>
      <c r="C204" s="140" t="s">
        <v>916</v>
      </c>
      <c r="D204" s="112" t="s">
        <v>230</v>
      </c>
      <c r="E204" s="112">
        <v>1</v>
      </c>
      <c r="F204" s="112" t="s">
        <v>212</v>
      </c>
      <c r="G204" s="112" t="s">
        <v>213</v>
      </c>
      <c r="H204" s="112" t="s">
        <v>920</v>
      </c>
      <c r="I204" s="112"/>
      <c r="J204" s="112" t="s">
        <v>921</v>
      </c>
      <c r="K204" s="112"/>
      <c r="L204" s="140" t="s">
        <v>922</v>
      </c>
      <c r="M204" s="140" t="s">
        <v>923</v>
      </c>
    </row>
    <row r="205" spans="1:14" s="129" customFormat="1" ht="28.5" customHeight="1">
      <c r="A205" s="155">
        <f t="shared" si="10"/>
        <v>202</v>
      </c>
      <c r="B205" s="140" t="s">
        <v>924</v>
      </c>
      <c r="C205" s="140" t="s">
        <v>916</v>
      </c>
      <c r="D205" s="112" t="s">
        <v>230</v>
      </c>
      <c r="E205" s="112">
        <v>1</v>
      </c>
      <c r="F205" s="112" t="s">
        <v>212</v>
      </c>
      <c r="G205" s="112" t="s">
        <v>213</v>
      </c>
      <c r="H205" s="112" t="s">
        <v>925</v>
      </c>
      <c r="I205" s="112"/>
      <c r="J205" s="112" t="s">
        <v>926</v>
      </c>
      <c r="K205" s="112"/>
      <c r="L205" s="140" t="s">
        <v>927</v>
      </c>
      <c r="M205" s="140" t="s">
        <v>928</v>
      </c>
    </row>
    <row r="206" spans="1:14" s="129" customFormat="1" ht="28.5" customHeight="1">
      <c r="A206" s="155">
        <f t="shared" si="10"/>
        <v>203</v>
      </c>
      <c r="B206" s="140" t="s">
        <v>929</v>
      </c>
      <c r="C206" s="140" t="s">
        <v>916</v>
      </c>
      <c r="D206" s="112" t="s">
        <v>230</v>
      </c>
      <c r="E206" s="112">
        <v>2</v>
      </c>
      <c r="F206" s="112" t="s">
        <v>212</v>
      </c>
      <c r="G206" s="112"/>
      <c r="H206" s="112" t="s">
        <v>930</v>
      </c>
      <c r="I206" s="112"/>
      <c r="J206" s="112" t="s">
        <v>931</v>
      </c>
      <c r="K206" s="112"/>
      <c r="L206" s="140" t="s">
        <v>932</v>
      </c>
      <c r="M206" s="140" t="s">
        <v>933</v>
      </c>
    </row>
    <row r="207" spans="1:14" s="129" customFormat="1" ht="28.5" customHeight="1">
      <c r="A207" s="155">
        <f t="shared" si="10"/>
        <v>204</v>
      </c>
      <c r="B207" s="140" t="s">
        <v>934</v>
      </c>
      <c r="C207" s="140" t="s">
        <v>916</v>
      </c>
      <c r="D207" s="112" t="s">
        <v>230</v>
      </c>
      <c r="E207" s="112">
        <v>2</v>
      </c>
      <c r="F207" s="112" t="s">
        <v>212</v>
      </c>
      <c r="G207" s="112" t="s">
        <v>213</v>
      </c>
      <c r="H207" s="112" t="s">
        <v>935</v>
      </c>
      <c r="I207" s="112"/>
      <c r="J207" s="112" t="s">
        <v>936</v>
      </c>
      <c r="K207" s="112"/>
      <c r="L207" s="140" t="s">
        <v>937</v>
      </c>
      <c r="M207" s="140" t="s">
        <v>938</v>
      </c>
    </row>
    <row r="208" spans="1:14" ht="28.5" customHeight="1">
      <c r="A208" s="155">
        <f t="shared" si="10"/>
        <v>205</v>
      </c>
      <c r="B208" s="140" t="s">
        <v>939</v>
      </c>
      <c r="C208" s="140" t="s">
        <v>916</v>
      </c>
      <c r="D208" s="112" t="s">
        <v>230</v>
      </c>
      <c r="E208" s="112">
        <v>1</v>
      </c>
      <c r="F208" s="112" t="s">
        <v>212</v>
      </c>
      <c r="G208" s="112" t="s">
        <v>213</v>
      </c>
      <c r="H208" s="112" t="s">
        <v>940</v>
      </c>
      <c r="I208" s="112"/>
      <c r="J208" s="112" t="s">
        <v>941</v>
      </c>
      <c r="K208" s="112"/>
      <c r="L208" s="140" t="s">
        <v>942</v>
      </c>
      <c r="M208" s="140" t="s">
        <v>943</v>
      </c>
      <c r="N208" s="120"/>
    </row>
    <row r="209" spans="1:15" ht="28.5" customHeight="1">
      <c r="A209" s="155">
        <f t="shared" si="10"/>
        <v>206</v>
      </c>
      <c r="B209" s="140" t="s">
        <v>944</v>
      </c>
      <c r="C209" s="140" t="s">
        <v>916</v>
      </c>
      <c r="D209" s="112" t="s">
        <v>230</v>
      </c>
      <c r="E209" s="112">
        <v>12</v>
      </c>
      <c r="F209" s="112" t="s">
        <v>454</v>
      </c>
      <c r="G209" s="112" t="s">
        <v>213</v>
      </c>
      <c r="H209" s="112" t="s">
        <v>945</v>
      </c>
      <c r="I209" s="112"/>
      <c r="J209" s="112" t="s">
        <v>946</v>
      </c>
      <c r="K209" s="112"/>
      <c r="L209" s="140" t="s">
        <v>947</v>
      </c>
      <c r="M209" s="140" t="s">
        <v>948</v>
      </c>
      <c r="N209" s="120"/>
    </row>
    <row r="210" spans="1:15" ht="28.5" customHeight="1">
      <c r="A210" s="155">
        <f t="shared" si="10"/>
        <v>207</v>
      </c>
      <c r="B210" s="140" t="s">
        <v>949</v>
      </c>
      <c r="C210" s="140" t="s">
        <v>916</v>
      </c>
      <c r="D210" s="112" t="s">
        <v>230</v>
      </c>
      <c r="E210" s="112">
        <v>12</v>
      </c>
      <c r="F210" s="112" t="s">
        <v>454</v>
      </c>
      <c r="G210" s="112" t="s">
        <v>213</v>
      </c>
      <c r="H210" s="112" t="s">
        <v>950</v>
      </c>
      <c r="I210" s="112"/>
      <c r="J210" s="112" t="s">
        <v>951</v>
      </c>
      <c r="K210" s="112"/>
      <c r="L210" s="140" t="s">
        <v>952</v>
      </c>
      <c r="M210" s="140" t="s">
        <v>953</v>
      </c>
      <c r="N210" s="120"/>
    </row>
    <row r="211" spans="1:15" ht="28.5" customHeight="1">
      <c r="A211" s="155">
        <f t="shared" si="10"/>
        <v>208</v>
      </c>
      <c r="B211" s="140" t="s">
        <v>954</v>
      </c>
      <c r="C211" s="140" t="s">
        <v>916</v>
      </c>
      <c r="D211" s="112" t="s">
        <v>230</v>
      </c>
      <c r="E211" s="112">
        <v>3</v>
      </c>
      <c r="F211" s="112" t="s">
        <v>454</v>
      </c>
      <c r="G211" s="112" t="s">
        <v>213</v>
      </c>
      <c r="H211" s="112" t="s">
        <v>955</v>
      </c>
      <c r="I211" s="112"/>
      <c r="J211" s="112" t="s">
        <v>956</v>
      </c>
      <c r="K211" s="112"/>
      <c r="L211" s="140" t="s">
        <v>957</v>
      </c>
      <c r="M211" s="140" t="s">
        <v>958</v>
      </c>
      <c r="N211" s="120"/>
    </row>
    <row r="212" spans="1:15" ht="28.5" customHeight="1">
      <c r="A212" s="155">
        <f t="shared" si="10"/>
        <v>209</v>
      </c>
      <c r="B212" s="140" t="s">
        <v>959</v>
      </c>
      <c r="C212" s="140" t="s">
        <v>916</v>
      </c>
      <c r="D212" s="112" t="s">
        <v>230</v>
      </c>
      <c r="E212" s="112">
        <v>1</v>
      </c>
      <c r="F212" s="112" t="s">
        <v>212</v>
      </c>
      <c r="G212" s="112" t="s">
        <v>213</v>
      </c>
      <c r="H212" s="112" t="s">
        <v>960</v>
      </c>
      <c r="I212" s="112"/>
      <c r="J212" s="112" t="s">
        <v>961</v>
      </c>
      <c r="K212" s="112"/>
      <c r="L212" s="140" t="s">
        <v>962</v>
      </c>
      <c r="M212" s="140" t="s">
        <v>963</v>
      </c>
      <c r="O212" t="s">
        <v>964</v>
      </c>
    </row>
    <row r="213" spans="1:15" ht="28.5" customHeight="1">
      <c r="A213" s="155">
        <f t="shared" si="10"/>
        <v>210</v>
      </c>
      <c r="B213" s="140" t="s">
        <v>964</v>
      </c>
      <c r="C213" s="140" t="s">
        <v>916</v>
      </c>
      <c r="D213" s="112" t="s">
        <v>230</v>
      </c>
      <c r="E213" s="112">
        <v>15.2</v>
      </c>
      <c r="F213" s="112" t="s">
        <v>212</v>
      </c>
      <c r="G213" s="112" t="s">
        <v>213</v>
      </c>
      <c r="H213" s="112" t="s">
        <v>965</v>
      </c>
      <c r="I213" s="112"/>
      <c r="J213" s="112" t="s">
        <v>966</v>
      </c>
      <c r="K213" s="112"/>
      <c r="L213" s="140" t="s">
        <v>962</v>
      </c>
      <c r="M213" s="140" t="s">
        <v>963</v>
      </c>
      <c r="N213" s="120"/>
    </row>
    <row r="214" spans="1:15" ht="28.5" customHeight="1">
      <c r="A214" s="155">
        <f t="shared" si="10"/>
        <v>211</v>
      </c>
      <c r="B214" s="140" t="s">
        <v>967</v>
      </c>
      <c r="C214" s="112" t="s">
        <v>115</v>
      </c>
      <c r="D214" s="112"/>
      <c r="E214" s="112"/>
      <c r="F214" s="112" t="s">
        <v>241</v>
      </c>
      <c r="G214" s="112"/>
      <c r="H214" s="112" t="s">
        <v>968</v>
      </c>
      <c r="I214" s="112"/>
      <c r="J214" s="112"/>
      <c r="K214" s="112"/>
      <c r="L214" s="112" t="s">
        <v>969</v>
      </c>
      <c r="M214" s="112"/>
      <c r="N214" s="120"/>
    </row>
    <row r="215" spans="1:15" ht="28.5" customHeight="1">
      <c r="A215" s="155">
        <f t="shared" si="10"/>
        <v>212</v>
      </c>
      <c r="B215" s="140" t="s">
        <v>970</v>
      </c>
      <c r="C215" s="140" t="s">
        <v>967</v>
      </c>
      <c r="D215" s="112" t="s">
        <v>230</v>
      </c>
      <c r="E215" s="112">
        <v>2</v>
      </c>
      <c r="F215" s="112" t="s">
        <v>212</v>
      </c>
      <c r="G215" s="112" t="s">
        <v>213</v>
      </c>
      <c r="H215" s="112" t="s">
        <v>971</v>
      </c>
      <c r="I215" s="112"/>
      <c r="J215" s="112" t="s">
        <v>972</v>
      </c>
      <c r="K215" s="112"/>
      <c r="L215" s="112" t="s">
        <v>973</v>
      </c>
      <c r="M215" s="112"/>
      <c r="N215" s="120"/>
    </row>
    <row r="216" spans="1:15" ht="28.5" customHeight="1">
      <c r="A216" s="155">
        <f t="shared" si="10"/>
        <v>213</v>
      </c>
      <c r="B216" s="140" t="s">
        <v>974</v>
      </c>
      <c r="C216" s="140" t="s">
        <v>967</v>
      </c>
      <c r="D216" s="112" t="s">
        <v>230</v>
      </c>
      <c r="E216" s="112">
        <v>150</v>
      </c>
      <c r="F216" s="112" t="s">
        <v>212</v>
      </c>
      <c r="G216" s="112" t="s">
        <v>213</v>
      </c>
      <c r="H216" s="112" t="s">
        <v>975</v>
      </c>
      <c r="I216" s="112"/>
      <c r="J216" s="112" t="s">
        <v>976</v>
      </c>
      <c r="K216" s="112"/>
      <c r="L216" s="112" t="s">
        <v>977</v>
      </c>
      <c r="M216" s="112"/>
      <c r="N216" s="120"/>
    </row>
    <row r="217" spans="1:15" ht="28.5" customHeight="1">
      <c r="A217" s="155">
        <f t="shared" si="10"/>
        <v>214</v>
      </c>
      <c r="B217" s="140" t="s">
        <v>978</v>
      </c>
      <c r="C217" s="140" t="s">
        <v>967</v>
      </c>
      <c r="D217" s="112" t="s">
        <v>211</v>
      </c>
      <c r="E217" s="112">
        <v>150</v>
      </c>
      <c r="F217" s="112" t="s">
        <v>212</v>
      </c>
      <c r="G217" s="112" t="s">
        <v>213</v>
      </c>
      <c r="H217" s="112" t="s">
        <v>979</v>
      </c>
      <c r="I217" s="112"/>
      <c r="J217" s="112" t="s">
        <v>980</v>
      </c>
      <c r="K217" s="112"/>
      <c r="L217" s="112" t="s">
        <v>981</v>
      </c>
      <c r="M217" s="112"/>
      <c r="N217" s="120"/>
    </row>
    <row r="218" spans="1:15" ht="28.5" customHeight="1">
      <c r="A218" s="155">
        <f t="shared" si="10"/>
        <v>215</v>
      </c>
      <c r="B218" s="140" t="s">
        <v>982</v>
      </c>
      <c r="C218" s="140" t="s">
        <v>967</v>
      </c>
      <c r="D218" s="112" t="s">
        <v>230</v>
      </c>
      <c r="E218" s="112">
        <v>2</v>
      </c>
      <c r="F218" s="112" t="s">
        <v>212</v>
      </c>
      <c r="G218" s="112" t="s">
        <v>213</v>
      </c>
      <c r="H218" s="112" t="s">
        <v>983</v>
      </c>
      <c r="I218" s="112"/>
      <c r="J218" s="112" t="s">
        <v>984</v>
      </c>
      <c r="K218" s="112"/>
      <c r="L218" s="112" t="s">
        <v>973</v>
      </c>
      <c r="M218" s="112"/>
      <c r="N218" s="120"/>
    </row>
    <row r="219" spans="1:15" ht="28.5" customHeight="1">
      <c r="A219" s="155">
        <f t="shared" si="10"/>
        <v>216</v>
      </c>
      <c r="B219" s="140" t="s">
        <v>985</v>
      </c>
      <c r="C219" s="140" t="s">
        <v>967</v>
      </c>
      <c r="D219" s="112" t="s">
        <v>211</v>
      </c>
      <c r="E219" s="112">
        <v>20</v>
      </c>
      <c r="F219" s="112" t="s">
        <v>212</v>
      </c>
      <c r="G219" s="112" t="s">
        <v>213</v>
      </c>
      <c r="H219" s="112" t="s">
        <v>986</v>
      </c>
      <c r="I219" s="112"/>
      <c r="J219" s="112" t="s">
        <v>987</v>
      </c>
      <c r="K219" s="112"/>
      <c r="L219" s="112" t="s">
        <v>988</v>
      </c>
      <c r="M219" s="112"/>
      <c r="N219" s="120"/>
    </row>
    <row r="220" spans="1:15" ht="28.5" customHeight="1">
      <c r="A220" s="155">
        <f t="shared" si="10"/>
        <v>217</v>
      </c>
      <c r="B220" s="140" t="s">
        <v>989</v>
      </c>
      <c r="C220" s="140" t="s">
        <v>967</v>
      </c>
      <c r="D220" s="112" t="s">
        <v>211</v>
      </c>
      <c r="E220" s="112">
        <v>100</v>
      </c>
      <c r="F220" s="112" t="s">
        <v>212</v>
      </c>
      <c r="G220" s="112" t="s">
        <v>213</v>
      </c>
      <c r="H220" s="112" t="s">
        <v>990</v>
      </c>
      <c r="I220" s="112"/>
      <c r="J220" s="112" t="s">
        <v>991</v>
      </c>
      <c r="K220" s="112"/>
      <c r="L220" s="112" t="s">
        <v>992</v>
      </c>
      <c r="M220" s="112"/>
      <c r="N220" s="120"/>
    </row>
    <row r="221" spans="1:15" ht="28.5" customHeight="1">
      <c r="A221" s="155">
        <f t="shared" si="10"/>
        <v>218</v>
      </c>
      <c r="B221" s="140" t="s">
        <v>993</v>
      </c>
      <c r="C221" s="140" t="s">
        <v>967</v>
      </c>
      <c r="D221" s="112" t="s">
        <v>211</v>
      </c>
      <c r="E221" s="112">
        <v>20</v>
      </c>
      <c r="F221" s="112" t="s">
        <v>212</v>
      </c>
      <c r="G221" s="112" t="s">
        <v>213</v>
      </c>
      <c r="H221" s="112" t="s">
        <v>986</v>
      </c>
      <c r="I221" s="112"/>
      <c r="J221" s="112" t="s">
        <v>994</v>
      </c>
      <c r="K221" s="112"/>
      <c r="L221" s="112" t="s">
        <v>995</v>
      </c>
      <c r="M221" s="112"/>
      <c r="N221" s="120"/>
    </row>
    <row r="222" spans="1:15" s="332" customFormat="1" ht="28.5" customHeight="1">
      <c r="A222" s="328">
        <f t="shared" si="10"/>
        <v>219</v>
      </c>
      <c r="B222" s="342" t="s">
        <v>681</v>
      </c>
      <c r="C222" s="310" t="s">
        <v>115</v>
      </c>
      <c r="D222" s="310"/>
      <c r="E222" s="310"/>
      <c r="F222" s="310"/>
      <c r="G222" s="310"/>
      <c r="H222" s="310"/>
      <c r="I222" s="310"/>
      <c r="J222" s="310"/>
      <c r="K222" s="310"/>
      <c r="L222" s="310" t="s">
        <v>996</v>
      </c>
      <c r="M222" s="310"/>
    </row>
    <row r="223" spans="1:15" ht="28.5" customHeight="1">
      <c r="A223" s="155">
        <f t="shared" si="10"/>
        <v>220</v>
      </c>
      <c r="B223" s="140" t="s">
        <v>997</v>
      </c>
      <c r="C223" s="112" t="s">
        <v>681</v>
      </c>
      <c r="D223" s="112"/>
      <c r="E223" s="112"/>
      <c r="F223" s="112" t="s">
        <v>454</v>
      </c>
      <c r="G223" s="112"/>
      <c r="H223" s="95" t="s">
        <v>998</v>
      </c>
      <c r="I223" s="112"/>
      <c r="J223" s="112"/>
      <c r="K223" s="112"/>
      <c r="L223" s="112" t="s">
        <v>999</v>
      </c>
      <c r="M223" s="112"/>
      <c r="N223" s="120"/>
    </row>
    <row r="224" spans="1:15" ht="28.5" customHeight="1">
      <c r="A224" s="155">
        <f t="shared" si="10"/>
        <v>221</v>
      </c>
      <c r="B224" s="140" t="s">
        <v>1000</v>
      </c>
      <c r="C224" s="140" t="s">
        <v>997</v>
      </c>
      <c r="D224" s="112" t="s">
        <v>211</v>
      </c>
      <c r="E224" s="112">
        <v>100</v>
      </c>
      <c r="F224" s="112" t="s">
        <v>212</v>
      </c>
      <c r="G224" s="112" t="s">
        <v>213</v>
      </c>
      <c r="H224" s="112" t="s">
        <v>1001</v>
      </c>
      <c r="I224" s="112"/>
      <c r="J224" s="112" t="s">
        <v>1002</v>
      </c>
      <c r="K224" s="112"/>
      <c r="L224" s="112" t="s">
        <v>1003</v>
      </c>
      <c r="M224" s="112"/>
      <c r="N224" s="120"/>
    </row>
    <row r="225" spans="1:14" ht="28.5" customHeight="1">
      <c r="A225" s="155">
        <f t="shared" si="10"/>
        <v>222</v>
      </c>
      <c r="B225" s="140" t="s">
        <v>1004</v>
      </c>
      <c r="C225" s="140" t="s">
        <v>997</v>
      </c>
      <c r="D225" s="112" t="s">
        <v>211</v>
      </c>
      <c r="E225" s="112">
        <v>5</v>
      </c>
      <c r="F225" s="112" t="s">
        <v>212</v>
      </c>
      <c r="G225" s="112" t="s">
        <v>213</v>
      </c>
      <c r="H225" s="112" t="s">
        <v>1005</v>
      </c>
      <c r="I225" s="112"/>
      <c r="J225" s="112" t="s">
        <v>1006</v>
      </c>
      <c r="K225" s="112"/>
      <c r="L225" s="112" t="s">
        <v>1007</v>
      </c>
      <c r="M225" s="112"/>
      <c r="N225" s="120"/>
    </row>
    <row r="226" spans="1:14" ht="28.5" customHeight="1">
      <c r="A226" s="155">
        <f t="shared" si="10"/>
        <v>223</v>
      </c>
      <c r="B226" s="140" t="s">
        <v>1008</v>
      </c>
      <c r="C226" s="140" t="s">
        <v>997</v>
      </c>
      <c r="D226" s="112" t="s">
        <v>460</v>
      </c>
      <c r="E226" s="112">
        <v>15</v>
      </c>
      <c r="F226" s="112" t="s">
        <v>212</v>
      </c>
      <c r="G226" s="112" t="s">
        <v>213</v>
      </c>
      <c r="H226" s="112" t="s">
        <v>1009</v>
      </c>
      <c r="I226" s="112"/>
      <c r="J226" s="112" t="s">
        <v>1010</v>
      </c>
      <c r="K226" s="112"/>
      <c r="L226" s="112" t="s">
        <v>1011</v>
      </c>
      <c r="M226" s="112"/>
      <c r="N226" s="120"/>
    </row>
    <row r="227" spans="1:14" ht="28.5" customHeight="1">
      <c r="A227" s="155">
        <f t="shared" si="10"/>
        <v>224</v>
      </c>
      <c r="B227" s="140" t="s">
        <v>1012</v>
      </c>
      <c r="C227" s="140" t="s">
        <v>997</v>
      </c>
      <c r="D227" s="112" t="s">
        <v>211</v>
      </c>
      <c r="E227" s="112">
        <v>100</v>
      </c>
      <c r="F227" s="112" t="s">
        <v>212</v>
      </c>
      <c r="G227" s="112" t="s">
        <v>213</v>
      </c>
      <c r="H227" s="112" t="s">
        <v>1013</v>
      </c>
      <c r="I227" s="112"/>
      <c r="J227" s="112" t="s">
        <v>1014</v>
      </c>
      <c r="K227" s="112"/>
      <c r="L227" s="112" t="s">
        <v>1015</v>
      </c>
      <c r="M227" s="112"/>
      <c r="N227" s="120"/>
    </row>
    <row r="228" spans="1:14" ht="28.5" customHeight="1">
      <c r="A228" s="155">
        <f t="shared" si="10"/>
        <v>225</v>
      </c>
      <c r="B228" s="140" t="s">
        <v>1016</v>
      </c>
      <c r="C228" s="112" t="s">
        <v>115</v>
      </c>
      <c r="D228" s="112"/>
      <c r="E228" s="112"/>
      <c r="F228" s="112" t="s">
        <v>212</v>
      </c>
      <c r="G228" s="112"/>
      <c r="H228" s="112" t="s">
        <v>1017</v>
      </c>
      <c r="I228" s="112"/>
      <c r="J228" s="112"/>
      <c r="K228" s="112"/>
      <c r="L228" s="112" t="s">
        <v>1018</v>
      </c>
      <c r="M228" s="112"/>
      <c r="N228" s="120"/>
    </row>
    <row r="229" spans="1:14" ht="28.5" customHeight="1">
      <c r="A229" s="155">
        <f t="shared" si="10"/>
        <v>226</v>
      </c>
      <c r="B229" s="140" t="s">
        <v>1019</v>
      </c>
      <c r="C229" s="140" t="s">
        <v>1016</v>
      </c>
      <c r="D229" s="112" t="s">
        <v>460</v>
      </c>
      <c r="E229" s="112">
        <v>1</v>
      </c>
      <c r="F229" s="112" t="s">
        <v>454</v>
      </c>
      <c r="G229" s="112" t="s">
        <v>213</v>
      </c>
      <c r="H229" s="112" t="s">
        <v>1020</v>
      </c>
      <c r="I229" s="112" t="s">
        <v>1021</v>
      </c>
      <c r="J229" s="112" t="s">
        <v>1021</v>
      </c>
      <c r="K229" s="112"/>
      <c r="L229" s="112" t="s">
        <v>1022</v>
      </c>
      <c r="M229" s="112"/>
      <c r="N229" s="120"/>
    </row>
    <row r="230" spans="1:14" ht="28.5" customHeight="1">
      <c r="A230" s="155">
        <f t="shared" si="10"/>
        <v>227</v>
      </c>
      <c r="B230" s="309" t="s">
        <v>1023</v>
      </c>
      <c r="C230" s="310" t="s">
        <v>210</v>
      </c>
      <c r="D230" s="310" t="s">
        <v>213</v>
      </c>
      <c r="E230" s="310" t="s">
        <v>213</v>
      </c>
      <c r="F230" s="310" t="s">
        <v>212</v>
      </c>
      <c r="G230" s="310" t="s">
        <v>213</v>
      </c>
      <c r="H230" s="310" t="s">
        <v>1024</v>
      </c>
      <c r="I230" s="311" t="str">
        <f t="shared" ref="I230:I244" si="11">CONCATENATE(B230,"  (Pai: ",C230,",  Tipo: ",D230,", Obrig: ",F230,", Tam: ",E230,")")</f>
        <v>valores  (Pai: rps,  Tipo: --, Obrig: Sim, Tam: --)</v>
      </c>
      <c r="J230" s="310" t="str">
        <f>IFERROR(VLOOKUP(I230,'Leiaute Neogrid'!$A$4:$K$178,11,FALSE),"")</f>
        <v/>
      </c>
      <c r="K230" s="310"/>
      <c r="L230" s="310"/>
      <c r="M230" s="310"/>
    </row>
    <row r="231" spans="1:14" ht="28.5" customHeight="1">
      <c r="A231" s="155">
        <f t="shared" si="10"/>
        <v>228</v>
      </c>
      <c r="B231" s="140" t="s">
        <v>1025</v>
      </c>
      <c r="C231" s="112" t="s">
        <v>1023</v>
      </c>
      <c r="D231" s="112" t="s">
        <v>230</v>
      </c>
      <c r="E231" s="186">
        <v>15.4</v>
      </c>
      <c r="F231" s="112" t="s">
        <v>212</v>
      </c>
      <c r="G231" s="112" t="s">
        <v>346</v>
      </c>
      <c r="H231" s="112" t="s">
        <v>1026</v>
      </c>
      <c r="I231" s="113" t="str">
        <f t="shared" si="11"/>
        <v>iss  (Pai: valores,  Tipo: Numérico, Obrig: Sim, Tam: 15,4)</v>
      </c>
      <c r="J231" s="112"/>
      <c r="K231" s="112"/>
      <c r="L231" s="112" t="s">
        <v>742</v>
      </c>
      <c r="M231" s="112"/>
    </row>
    <row r="232" spans="1:14" ht="28.5" customHeight="1">
      <c r="A232" s="155">
        <f t="shared" si="10"/>
        <v>229</v>
      </c>
      <c r="B232" s="140" t="s">
        <v>270</v>
      </c>
      <c r="C232" s="112" t="s">
        <v>1023</v>
      </c>
      <c r="D232" s="112" t="s">
        <v>230</v>
      </c>
      <c r="E232" s="186">
        <v>15.4</v>
      </c>
      <c r="F232" s="112" t="s">
        <v>212</v>
      </c>
      <c r="G232" s="112" t="s">
        <v>346</v>
      </c>
      <c r="H232" s="112" t="s">
        <v>1027</v>
      </c>
      <c r="I232" s="113" t="str">
        <f t="shared" si="11"/>
        <v>issret  (Pai: valores,  Tipo: Numérico, Obrig: Sim, Tam: 15,4)</v>
      </c>
      <c r="J232" s="112" t="str">
        <f>IFERROR(VLOOKUP(I232,'Leiaute Neogrid'!$A$4:$K$178,11,FALSE),"")</f>
        <v/>
      </c>
      <c r="K232" s="112"/>
      <c r="L232" s="112"/>
      <c r="M232" s="112"/>
    </row>
    <row r="233" spans="1:14" ht="28.5" customHeight="1">
      <c r="A233" s="155">
        <f t="shared" si="10"/>
        <v>230</v>
      </c>
      <c r="B233" s="140" t="s">
        <v>834</v>
      </c>
      <c r="C233" s="112" t="s">
        <v>1023</v>
      </c>
      <c r="D233" s="112" t="s">
        <v>230</v>
      </c>
      <c r="E233" s="186">
        <v>15.4</v>
      </c>
      <c r="F233" s="112" t="s">
        <v>212</v>
      </c>
      <c r="G233" s="112" t="s">
        <v>346</v>
      </c>
      <c r="H233" s="112" t="s">
        <v>1028</v>
      </c>
      <c r="I233" s="113" t="str">
        <f t="shared" si="11"/>
        <v>outrret  (Pai: valores,  Tipo: Numérico, Obrig: Sim, Tam: 15,4)</v>
      </c>
      <c r="J233" s="112" t="str">
        <f>IFERROR(VLOOKUP(I233,'Leiaute Neogrid'!$A$4:$K$178,11,FALSE),"")</f>
        <v/>
      </c>
      <c r="K233" s="112"/>
      <c r="L233" s="112"/>
      <c r="M233" s="112"/>
    </row>
    <row r="234" spans="1:14" ht="28.5" customHeight="1">
      <c r="A234" s="155">
        <f t="shared" si="10"/>
        <v>231</v>
      </c>
      <c r="B234" s="140" t="s">
        <v>1029</v>
      </c>
      <c r="C234" s="112" t="s">
        <v>1023</v>
      </c>
      <c r="D234" s="112" t="s">
        <v>230</v>
      </c>
      <c r="E234" s="112" t="s">
        <v>717</v>
      </c>
      <c r="F234" s="112" t="s">
        <v>212</v>
      </c>
      <c r="G234" s="187" t="s">
        <v>718</v>
      </c>
      <c r="H234" s="112" t="s">
        <v>1030</v>
      </c>
      <c r="I234" s="113" t="str">
        <f t="shared" si="11"/>
        <v>pis  (Pai: valores,  Tipo: Numérico, Obrig: Sim, Tam: 15, 4)</v>
      </c>
      <c r="J234" s="112" t="s">
        <v>1031</v>
      </c>
      <c r="K234" s="112" t="s">
        <v>1032</v>
      </c>
      <c r="L234" s="112" t="s">
        <v>767</v>
      </c>
      <c r="M234" s="112"/>
    </row>
    <row r="235" spans="1:14" ht="28.5" customHeight="1">
      <c r="A235" s="155">
        <f t="shared" si="10"/>
        <v>232</v>
      </c>
      <c r="B235" s="140" t="s">
        <v>1033</v>
      </c>
      <c r="C235" s="112" t="s">
        <v>1023</v>
      </c>
      <c r="D235" s="112" t="s">
        <v>230</v>
      </c>
      <c r="E235" s="112" t="s">
        <v>717</v>
      </c>
      <c r="F235" s="112" t="s">
        <v>212</v>
      </c>
      <c r="G235" s="187" t="s">
        <v>718</v>
      </c>
      <c r="H235" s="112" t="s">
        <v>1034</v>
      </c>
      <c r="I235" s="113" t="str">
        <f t="shared" si="11"/>
        <v>cofins  (Pai: valores,  Tipo: Numérico, Obrig: Sim, Tam: 15, 4)</v>
      </c>
      <c r="J235" s="112" t="s">
        <v>1035</v>
      </c>
      <c r="K235" s="112" t="s">
        <v>1032</v>
      </c>
      <c r="L235" s="112" t="s">
        <v>762</v>
      </c>
      <c r="M235" s="112"/>
    </row>
    <row r="236" spans="1:14" ht="28.5" customHeight="1">
      <c r="A236" s="155">
        <f t="shared" si="10"/>
        <v>233</v>
      </c>
      <c r="B236" s="140" t="s">
        <v>1036</v>
      </c>
      <c r="C236" s="112" t="s">
        <v>1023</v>
      </c>
      <c r="D236" s="112" t="s">
        <v>230</v>
      </c>
      <c r="E236" s="186">
        <v>15.4</v>
      </c>
      <c r="F236" s="112" t="s">
        <v>212</v>
      </c>
      <c r="G236" s="112" t="s">
        <v>346</v>
      </c>
      <c r="H236" s="112" t="s">
        <v>1037</v>
      </c>
      <c r="I236" s="113" t="str">
        <f t="shared" si="11"/>
        <v>inss  (Pai: valores,  Tipo: Numérico, Obrig: Sim, Tam: 15,4)</v>
      </c>
      <c r="J236" s="112" t="str">
        <f>IFERROR(VLOOKUP(I236,'Leiaute Neogrid'!$A$4:$K$178,11,FALSE),"")</f>
        <v/>
      </c>
      <c r="K236" s="112"/>
      <c r="L236" s="112"/>
      <c r="M236" s="112"/>
    </row>
    <row r="237" spans="1:14" ht="28.5" customHeight="1">
      <c r="A237" s="155">
        <f t="shared" si="10"/>
        <v>234</v>
      </c>
      <c r="B237" s="140" t="s">
        <v>1038</v>
      </c>
      <c r="C237" s="112" t="s">
        <v>1023</v>
      </c>
      <c r="D237" s="112" t="s">
        <v>230</v>
      </c>
      <c r="E237" s="186">
        <v>15.4</v>
      </c>
      <c r="F237" s="112" t="s">
        <v>212</v>
      </c>
      <c r="G237" s="112" t="s">
        <v>346</v>
      </c>
      <c r="H237" s="112" t="s">
        <v>1039</v>
      </c>
      <c r="I237" s="113" t="str">
        <f t="shared" si="11"/>
        <v>ir  (Pai: valores,  Tipo: Numérico, Obrig: Sim, Tam: 15,4)</v>
      </c>
      <c r="J237" s="112" t="str">
        <f>IFERROR(VLOOKUP(I237,'Leiaute Neogrid'!$A$4:$K$178,11,FALSE),"")</f>
        <v/>
      </c>
      <c r="K237" s="112"/>
      <c r="L237" s="112" t="s">
        <v>1040</v>
      </c>
      <c r="M237" s="112" t="s">
        <v>1041</v>
      </c>
    </row>
    <row r="238" spans="1:14" ht="28.5" customHeight="1">
      <c r="A238" s="155">
        <f t="shared" si="10"/>
        <v>235</v>
      </c>
      <c r="B238" s="140" t="s">
        <v>1042</v>
      </c>
      <c r="C238" s="112" t="s">
        <v>1023</v>
      </c>
      <c r="D238" s="112" t="s">
        <v>230</v>
      </c>
      <c r="E238" s="112" t="s">
        <v>717</v>
      </c>
      <c r="F238" s="112" t="s">
        <v>212</v>
      </c>
      <c r="G238" s="187" t="s">
        <v>718</v>
      </c>
      <c r="H238" s="112" t="s">
        <v>1043</v>
      </c>
      <c r="I238" s="113" t="str">
        <f t="shared" si="11"/>
        <v>csll  (Pai: valores,  Tipo: Numérico, Obrig: Sim, Tam: 15, 4)</v>
      </c>
      <c r="J238" s="112" t="s">
        <v>1044</v>
      </c>
      <c r="K238" s="112" t="s">
        <v>1032</v>
      </c>
      <c r="L238" t="s">
        <v>1045</v>
      </c>
      <c r="M238" t="s">
        <v>1046</v>
      </c>
    </row>
    <row r="239" spans="1:14" s="129" customFormat="1" ht="28.5" customHeight="1">
      <c r="A239" s="155">
        <f t="shared" si="10"/>
        <v>236</v>
      </c>
      <c r="B239" s="141" t="s">
        <v>1047</v>
      </c>
      <c r="C239" s="84" t="s">
        <v>1023</v>
      </c>
      <c r="D239" s="84" t="s">
        <v>230</v>
      </c>
      <c r="E239" s="84" t="s">
        <v>688</v>
      </c>
      <c r="F239" s="84" t="s">
        <v>1048</v>
      </c>
      <c r="G239" s="163">
        <v>9999999</v>
      </c>
      <c r="H239" s="84" t="s">
        <v>1049</v>
      </c>
      <c r="I239" s="85" t="str">
        <f t="shared" si="11"/>
        <v>aliqiss  (Pai: valores,  Tipo: Numérico, Obrig: Nao, Tam: 7, 4)</v>
      </c>
      <c r="J239" s="84" t="s">
        <v>1050</v>
      </c>
      <c r="K239" s="84" t="s">
        <v>691</v>
      </c>
      <c r="L239" s="84" t="s">
        <v>692</v>
      </c>
      <c r="M239" s="84"/>
    </row>
    <row r="240" spans="1:14" s="129" customFormat="1" ht="28.5" customHeight="1">
      <c r="A240" s="155">
        <f t="shared" si="10"/>
        <v>237</v>
      </c>
      <c r="B240" s="141" t="s">
        <v>1051</v>
      </c>
      <c r="C240" s="84" t="s">
        <v>1023</v>
      </c>
      <c r="D240" s="84" t="s">
        <v>230</v>
      </c>
      <c r="E240" s="84" t="s">
        <v>688</v>
      </c>
      <c r="F240" s="84" t="s">
        <v>241</v>
      </c>
      <c r="G240" s="163">
        <v>9999999</v>
      </c>
      <c r="H240" s="84" t="s">
        <v>786</v>
      </c>
      <c r="I240" s="85" t="str">
        <f t="shared" si="11"/>
        <v>aliqpis  (Pai: valores,  Tipo: Numérico, Obrig: Não, Tam: 7, 4)</v>
      </c>
      <c r="J240" s="84" t="s">
        <v>1052</v>
      </c>
      <c r="K240" s="84" t="s">
        <v>691</v>
      </c>
      <c r="L240" t="s">
        <v>1053</v>
      </c>
      <c r="M240" t="s">
        <v>1054</v>
      </c>
    </row>
    <row r="241" spans="1:13" s="129" customFormat="1" ht="28.5" customHeight="1">
      <c r="A241" s="155">
        <f t="shared" si="10"/>
        <v>238</v>
      </c>
      <c r="B241" s="141" t="s">
        <v>1055</v>
      </c>
      <c r="C241" s="84" t="s">
        <v>1023</v>
      </c>
      <c r="D241" s="84" t="s">
        <v>230</v>
      </c>
      <c r="E241" s="84" t="s">
        <v>688</v>
      </c>
      <c r="F241" s="84" t="s">
        <v>241</v>
      </c>
      <c r="G241" s="163">
        <v>9999999</v>
      </c>
      <c r="H241" s="84" t="s">
        <v>790</v>
      </c>
      <c r="I241" s="85" t="str">
        <f t="shared" si="11"/>
        <v>aliqcof  (Pai: valores,  Tipo: Numérico, Obrig: Não, Tam: 7, 4)</v>
      </c>
      <c r="J241" s="84" t="s">
        <v>1056</v>
      </c>
      <c r="K241" s="84" t="s">
        <v>691</v>
      </c>
      <c r="L241" t="s">
        <v>1057</v>
      </c>
      <c r="M241" t="s">
        <v>1058</v>
      </c>
    </row>
    <row r="242" spans="1:13" s="129" customFormat="1" ht="28.5" customHeight="1">
      <c r="A242" s="155">
        <f t="shared" si="10"/>
        <v>239</v>
      </c>
      <c r="B242" s="141" t="s">
        <v>1059</v>
      </c>
      <c r="C242" s="84" t="s">
        <v>1023</v>
      </c>
      <c r="D242" s="84" t="s">
        <v>230</v>
      </c>
      <c r="E242" s="84" t="s">
        <v>688</v>
      </c>
      <c r="F242" s="84" t="s">
        <v>241</v>
      </c>
      <c r="G242" s="163">
        <v>9999999</v>
      </c>
      <c r="H242" s="84" t="s">
        <v>794</v>
      </c>
      <c r="I242" s="85" t="str">
        <f t="shared" si="11"/>
        <v>aliqinss  (Pai: valores,  Tipo: Numérico, Obrig: Não, Tam: 7, 4)</v>
      </c>
      <c r="J242" s="84" t="s">
        <v>1060</v>
      </c>
      <c r="K242" s="84" t="s">
        <v>691</v>
      </c>
      <c r="L242" s="84" t="s">
        <v>796</v>
      </c>
      <c r="M242" s="84"/>
    </row>
    <row r="243" spans="1:13" s="129" customFormat="1" ht="28.5" customHeight="1">
      <c r="A243" s="155">
        <f t="shared" si="10"/>
        <v>240</v>
      </c>
      <c r="B243" s="141" t="s">
        <v>1061</v>
      </c>
      <c r="C243" s="84" t="s">
        <v>1023</v>
      </c>
      <c r="D243" s="84" t="s">
        <v>230</v>
      </c>
      <c r="E243" s="84" t="s">
        <v>688</v>
      </c>
      <c r="F243" s="84" t="s">
        <v>241</v>
      </c>
      <c r="G243" s="163">
        <v>9999999</v>
      </c>
      <c r="H243" s="84" t="s">
        <v>798</v>
      </c>
      <c r="I243" s="85" t="str">
        <f t="shared" si="11"/>
        <v>aliqir  (Pai: valores,  Tipo: Numérico, Obrig: Não, Tam: 7, 4)</v>
      </c>
      <c r="J243" s="84" t="s">
        <v>1062</v>
      </c>
      <c r="K243" s="84" t="s">
        <v>691</v>
      </c>
      <c r="L243" s="84" t="s">
        <v>800</v>
      </c>
      <c r="M243" s="84"/>
    </row>
    <row r="244" spans="1:13" s="129" customFormat="1" ht="28.5" customHeight="1">
      <c r="A244" s="155">
        <f t="shared" si="10"/>
        <v>241</v>
      </c>
      <c r="B244" s="141" t="s">
        <v>1063</v>
      </c>
      <c r="C244" s="84" t="s">
        <v>1023</v>
      </c>
      <c r="D244" s="84" t="s">
        <v>230</v>
      </c>
      <c r="E244" s="84" t="s">
        <v>688</v>
      </c>
      <c r="F244" s="84" t="s">
        <v>241</v>
      </c>
      <c r="G244" s="163">
        <v>9999999</v>
      </c>
      <c r="H244" s="84" t="s">
        <v>802</v>
      </c>
      <c r="I244" s="85" t="str">
        <f t="shared" si="11"/>
        <v>aliqcsll  (Pai: valores,  Tipo: Numérico, Obrig: Não, Tam: 7, 4)</v>
      </c>
      <c r="J244" s="84" t="s">
        <v>1064</v>
      </c>
      <c r="K244" s="84" t="s">
        <v>691</v>
      </c>
      <c r="L244" s="84" t="s">
        <v>804</v>
      </c>
      <c r="M244" s="84"/>
    </row>
    <row r="245" spans="1:13" s="129" customFormat="1" ht="28.5" customHeight="1">
      <c r="A245" s="155">
        <f t="shared" si="10"/>
        <v>242</v>
      </c>
      <c r="B245" s="141" t="s">
        <v>1065</v>
      </c>
      <c r="C245" s="84" t="s">
        <v>1023</v>
      </c>
      <c r="D245" s="84" t="s">
        <v>230</v>
      </c>
      <c r="E245" s="164">
        <v>10</v>
      </c>
      <c r="F245" s="84" t="s">
        <v>241</v>
      </c>
      <c r="G245" s="163">
        <v>9999999</v>
      </c>
      <c r="H245" s="84" t="s">
        <v>806</v>
      </c>
      <c r="I245" s="85"/>
      <c r="J245" s="84" t="s">
        <v>1066</v>
      </c>
      <c r="K245" s="84"/>
      <c r="L245" s="84"/>
      <c r="M245" s="84"/>
    </row>
    <row r="246" spans="1:13" ht="28.5" customHeight="1">
      <c r="A246" s="155">
        <f t="shared" si="10"/>
        <v>243</v>
      </c>
      <c r="B246" s="140" t="s">
        <v>781</v>
      </c>
      <c r="C246" s="112" t="s">
        <v>1023</v>
      </c>
      <c r="D246" s="112" t="s">
        <v>230</v>
      </c>
      <c r="E246" s="162">
        <v>10</v>
      </c>
      <c r="F246" s="112" t="s">
        <v>241</v>
      </c>
      <c r="G246" s="145">
        <v>9999999</v>
      </c>
      <c r="H246" s="112" t="s">
        <v>1067</v>
      </c>
      <c r="I246" s="156"/>
      <c r="J246" s="112" t="s">
        <v>1068</v>
      </c>
      <c r="K246" s="112"/>
      <c r="L246" s="112" t="s">
        <v>784</v>
      </c>
      <c r="M246" s="112"/>
    </row>
    <row r="247" spans="1:13" ht="28.5" customHeight="1">
      <c r="A247" s="155">
        <f t="shared" si="10"/>
        <v>244</v>
      </c>
      <c r="B247" s="140" t="s">
        <v>1069</v>
      </c>
      <c r="C247" s="112" t="s">
        <v>1023</v>
      </c>
      <c r="D247" s="112" t="s">
        <v>230</v>
      </c>
      <c r="E247" s="162">
        <v>10</v>
      </c>
      <c r="F247" s="112" t="s">
        <v>241</v>
      </c>
      <c r="G247" s="145">
        <v>9999999</v>
      </c>
      <c r="H247" s="112" t="s">
        <v>1070</v>
      </c>
      <c r="I247" s="156"/>
      <c r="J247" s="112" t="s">
        <v>1071</v>
      </c>
      <c r="K247" s="112"/>
      <c r="L247" s="112" t="s">
        <v>1072</v>
      </c>
      <c r="M247" s="112"/>
    </row>
    <row r="248" spans="1:13" ht="28.5" customHeight="1">
      <c r="A248" s="155">
        <f t="shared" si="10"/>
        <v>245</v>
      </c>
      <c r="B248" s="140" t="s">
        <v>1073</v>
      </c>
      <c r="C248" s="112" t="s">
        <v>1023</v>
      </c>
      <c r="D248" s="112" t="s">
        <v>230</v>
      </c>
      <c r="E248" s="186">
        <v>15.4</v>
      </c>
      <c r="F248" s="112" t="s">
        <v>212</v>
      </c>
      <c r="G248" s="145">
        <v>9999999</v>
      </c>
      <c r="H248" s="112" t="s">
        <v>1074</v>
      </c>
      <c r="I248" s="113" t="str">
        <f>CONCATENATE(B248,"  (Pai: ",C248,",  Tipo: ",D248,", Obrig: ",F248,", Tam: ",E248,")")</f>
        <v>valtotdoc  (Pai: valores,  Tipo: Numérico, Obrig: Sim, Tam: 15,4)</v>
      </c>
      <c r="J248" s="112" t="str">
        <f>IFERROR(VLOOKUP(I248,'Leiaute Neogrid'!$A$4:$K$178,11,FALSE),"")</f>
        <v/>
      </c>
      <c r="K248" s="112"/>
      <c r="L248" s="112" t="s">
        <v>715</v>
      </c>
      <c r="M248" s="112"/>
    </row>
    <row r="249" spans="1:13" ht="28.5" customHeight="1">
      <c r="A249" s="155">
        <f t="shared" si="10"/>
        <v>246</v>
      </c>
      <c r="B249" s="140" t="s">
        <v>1075</v>
      </c>
      <c r="C249" s="112" t="s">
        <v>1023</v>
      </c>
      <c r="D249" s="112" t="s">
        <v>230</v>
      </c>
      <c r="E249" s="112" t="s">
        <v>345</v>
      </c>
      <c r="F249" s="112" t="s">
        <v>241</v>
      </c>
      <c r="G249" s="112" t="s">
        <v>346</v>
      </c>
      <c r="H249" s="112" t="s">
        <v>1076</v>
      </c>
      <c r="I249" s="113"/>
      <c r="J249" s="112" t="s">
        <v>1077</v>
      </c>
      <c r="K249" s="112"/>
      <c r="L249" s="112" t="s">
        <v>1078</v>
      </c>
      <c r="M249" s="112"/>
    </row>
    <row r="250" spans="1:13" ht="28.5" customHeight="1">
      <c r="A250" s="155">
        <f t="shared" si="10"/>
        <v>247</v>
      </c>
      <c r="B250" s="140" t="s">
        <v>1079</v>
      </c>
      <c r="C250" s="112" t="s">
        <v>1023</v>
      </c>
      <c r="D250" s="112" t="s">
        <v>230</v>
      </c>
      <c r="E250" s="186">
        <v>15.4</v>
      </c>
      <c r="F250" s="112" t="s">
        <v>212</v>
      </c>
      <c r="G250" s="112"/>
      <c r="H250" s="112" t="s">
        <v>125</v>
      </c>
      <c r="I250" s="113" t="str">
        <f>CONCATENATE(B250,"  (Pai: ",C250,",  Tipo: ",D250,", Obrig: ",F250,", Tam: ",E250,")")</f>
        <v>basecalculo  (Pai: valores,  Tipo: Numérico, Obrig: Sim, Tam: 15,4)</v>
      </c>
      <c r="J250" s="112" t="str">
        <f>IFERROR(VLOOKUP(I250,'Leiaute Neogrid'!$A$4:$K$178,11,FALSE),"")</f>
        <v/>
      </c>
      <c r="K250" s="112" t="s">
        <v>1080</v>
      </c>
      <c r="L250" s="112" t="s">
        <v>1081</v>
      </c>
      <c r="M250" s="112"/>
    </row>
    <row r="251" spans="1:13" ht="28.5" customHeight="1">
      <c r="A251" s="155">
        <f t="shared" si="10"/>
        <v>248</v>
      </c>
      <c r="B251" s="140" t="s">
        <v>1082</v>
      </c>
      <c r="C251" s="112" t="s">
        <v>1023</v>
      </c>
      <c r="D251" s="112" t="s">
        <v>230</v>
      </c>
      <c r="E251" s="186">
        <v>15.4</v>
      </c>
      <c r="F251" s="112" t="s">
        <v>212</v>
      </c>
      <c r="G251" s="112"/>
      <c r="H251" s="112" t="s">
        <v>1083</v>
      </c>
      <c r="I251" s="113" t="str">
        <f>CONCATENATE(B251,"  (Pai: ",C251,",  Tipo: ",D251,", Obrig: ",F251,", Tam: ",E251,")")</f>
        <v>vliquinfse  (Pai: valores,  Tipo: Numérico, Obrig: Sim, Tam: 15,4)</v>
      </c>
      <c r="J251" s="112" t="str">
        <f>IFERROR(VLOOKUP(I251,'Leiaute Neogrid'!$A$4:$K$178,11,FALSE),"")</f>
        <v/>
      </c>
      <c r="K251" s="112" t="s">
        <v>1084</v>
      </c>
      <c r="L251" s="112" t="s">
        <v>816</v>
      </c>
      <c r="M251" s="112"/>
    </row>
    <row r="252" spans="1:13" s="129" customFormat="1" ht="28.5" customHeight="1">
      <c r="A252" s="155">
        <f t="shared" si="10"/>
        <v>249</v>
      </c>
      <c r="B252" s="141" t="s">
        <v>166</v>
      </c>
      <c r="C252" s="84" t="s">
        <v>1023</v>
      </c>
      <c r="D252" s="84" t="s">
        <v>211</v>
      </c>
      <c r="E252" s="84">
        <v>1000</v>
      </c>
      <c r="F252" s="84" t="s">
        <v>241</v>
      </c>
      <c r="G252" s="84"/>
      <c r="H252" s="84" t="s">
        <v>1085</v>
      </c>
      <c r="I252" s="85"/>
      <c r="J252" s="84" t="s">
        <v>1086</v>
      </c>
      <c r="K252" s="84"/>
      <c r="L252" s="84" t="s">
        <v>1087</v>
      </c>
      <c r="M252" s="84"/>
    </row>
    <row r="253" spans="1:13" s="129" customFormat="1" ht="28.5" customHeight="1">
      <c r="A253" s="155">
        <f t="shared" si="10"/>
        <v>250</v>
      </c>
      <c r="B253" s="141" t="s">
        <v>1088</v>
      </c>
      <c r="C253" s="84" t="s">
        <v>1023</v>
      </c>
      <c r="D253" s="84" t="s">
        <v>230</v>
      </c>
      <c r="E253" s="84">
        <v>15.2</v>
      </c>
      <c r="F253" s="84" t="s">
        <v>241</v>
      </c>
      <c r="G253" s="84"/>
      <c r="H253" s="84" t="s">
        <v>1089</v>
      </c>
      <c r="I253" s="85"/>
      <c r="J253" s="84" t="s">
        <v>1090</v>
      </c>
      <c r="K253" s="84" t="s">
        <v>1091</v>
      </c>
      <c r="L253" s="84" t="s">
        <v>1092</v>
      </c>
      <c r="M253" s="84"/>
    </row>
    <row r="254" spans="1:13" s="129" customFormat="1" ht="28.5" customHeight="1">
      <c r="A254" s="155">
        <f t="shared" si="10"/>
        <v>251</v>
      </c>
      <c r="B254" s="141" t="s">
        <v>1093</v>
      </c>
      <c r="C254" s="84" t="s">
        <v>1023</v>
      </c>
      <c r="D254" s="84" t="s">
        <v>230</v>
      </c>
      <c r="E254" s="84">
        <v>15.2</v>
      </c>
      <c r="F254" s="84" t="s">
        <v>241</v>
      </c>
      <c r="G254" s="84"/>
      <c r="H254" s="84" t="s">
        <v>1094</v>
      </c>
      <c r="I254" s="85"/>
      <c r="J254" s="84" t="s">
        <v>1095</v>
      </c>
      <c r="K254" s="84" t="s">
        <v>1091</v>
      </c>
      <c r="L254" s="84" t="s">
        <v>1092</v>
      </c>
      <c r="M254" s="84"/>
    </row>
    <row r="255" spans="1:13" s="129" customFormat="1" ht="28.5" customHeight="1">
      <c r="A255" s="155">
        <f t="shared" si="10"/>
        <v>252</v>
      </c>
      <c r="B255" s="141" t="s">
        <v>1096</v>
      </c>
      <c r="C255" s="84" t="s">
        <v>1023</v>
      </c>
      <c r="D255" s="84" t="s">
        <v>230</v>
      </c>
      <c r="E255" s="84">
        <v>15.2</v>
      </c>
      <c r="F255" s="84" t="s">
        <v>241</v>
      </c>
      <c r="G255" s="84"/>
      <c r="H255" s="84" t="s">
        <v>1097</v>
      </c>
      <c r="I255" s="85"/>
      <c r="J255" s="84" t="s">
        <v>1098</v>
      </c>
      <c r="K255" s="84" t="s">
        <v>1091</v>
      </c>
      <c r="L255" s="84"/>
      <c r="M255" s="84"/>
    </row>
    <row r="256" spans="1:13" s="129" customFormat="1" ht="28.5" customHeight="1">
      <c r="A256" s="155">
        <f t="shared" si="10"/>
        <v>253</v>
      </c>
      <c r="B256" s="141" t="s">
        <v>1099</v>
      </c>
      <c r="C256" s="84" t="s">
        <v>1023</v>
      </c>
      <c r="D256" s="84" t="s">
        <v>230</v>
      </c>
      <c r="E256" s="84">
        <v>15.2</v>
      </c>
      <c r="F256" s="84" t="s">
        <v>241</v>
      </c>
      <c r="G256" s="84"/>
      <c r="H256" s="84" t="s">
        <v>1100</v>
      </c>
      <c r="I256" s="85"/>
      <c r="J256" s="84" t="s">
        <v>1101</v>
      </c>
      <c r="K256" s="84" t="s">
        <v>1091</v>
      </c>
      <c r="L256" s="84"/>
      <c r="M256" s="84"/>
    </row>
    <row r="257" spans="1:13" s="129" customFormat="1" ht="28.5" customHeight="1">
      <c r="A257" s="155">
        <f t="shared" si="10"/>
        <v>254</v>
      </c>
      <c r="B257" s="141" t="s">
        <v>1102</v>
      </c>
      <c r="C257" s="84" t="s">
        <v>1023</v>
      </c>
      <c r="D257" s="84" t="s">
        <v>230</v>
      </c>
      <c r="E257" s="84">
        <v>15.2</v>
      </c>
      <c r="F257" s="84" t="s">
        <v>241</v>
      </c>
      <c r="G257" s="84"/>
      <c r="H257" s="84" t="s">
        <v>1103</v>
      </c>
      <c r="I257" s="85"/>
      <c r="J257" s="84" t="s">
        <v>1104</v>
      </c>
      <c r="K257" s="84" t="s">
        <v>1091</v>
      </c>
      <c r="L257" s="84"/>
      <c r="M257" s="84"/>
    </row>
    <row r="258" spans="1:13" s="129" customFormat="1" ht="28.5" customHeight="1">
      <c r="A258" s="155">
        <f t="shared" si="10"/>
        <v>255</v>
      </c>
      <c r="B258" s="141" t="s">
        <v>1105</v>
      </c>
      <c r="C258" s="84" t="s">
        <v>1023</v>
      </c>
      <c r="D258" s="84" t="s">
        <v>230</v>
      </c>
      <c r="E258" s="84">
        <v>7.4</v>
      </c>
      <c r="F258" s="84" t="s">
        <v>241</v>
      </c>
      <c r="G258" s="84"/>
      <c r="H258" s="84" t="s">
        <v>158</v>
      </c>
      <c r="I258" s="85"/>
      <c r="J258" s="84" t="s">
        <v>1106</v>
      </c>
      <c r="K258" s="84"/>
      <c r="L258" s="84"/>
      <c r="M258" s="84"/>
    </row>
    <row r="259" spans="1:13" s="129" customFormat="1" ht="28.5" customHeight="1">
      <c r="A259" s="155">
        <f t="shared" si="10"/>
        <v>256</v>
      </c>
      <c r="B259" s="141" t="s">
        <v>1107</v>
      </c>
      <c r="C259" s="84" t="s">
        <v>1023</v>
      </c>
      <c r="D259" s="84" t="s">
        <v>230</v>
      </c>
      <c r="E259" s="84">
        <v>7.4</v>
      </c>
      <c r="F259" s="84" t="s">
        <v>241</v>
      </c>
      <c r="G259" s="84"/>
      <c r="H259" s="84" t="s">
        <v>161</v>
      </c>
      <c r="I259" s="85"/>
      <c r="J259" s="84" t="s">
        <v>1108</v>
      </c>
      <c r="K259" s="84"/>
      <c r="L259" s="84"/>
      <c r="M259" s="84"/>
    </row>
    <row r="260" spans="1:13" s="129" customFormat="1" ht="28.5" customHeight="1">
      <c r="A260" s="155">
        <f t="shared" si="10"/>
        <v>257</v>
      </c>
      <c r="B260" s="141" t="s">
        <v>1109</v>
      </c>
      <c r="C260" s="84" t="s">
        <v>1023</v>
      </c>
      <c r="D260" s="84" t="s">
        <v>230</v>
      </c>
      <c r="E260" s="84">
        <v>15.2</v>
      </c>
      <c r="F260" s="84" t="s">
        <v>241</v>
      </c>
      <c r="G260" s="84"/>
      <c r="H260" s="84" t="s">
        <v>164</v>
      </c>
      <c r="I260" s="85"/>
      <c r="J260" s="84" t="s">
        <v>1110</v>
      </c>
      <c r="K260" s="84"/>
      <c r="L260" s="84"/>
      <c r="M260" s="84"/>
    </row>
    <row r="261" spans="1:13" s="129" customFormat="1" ht="28.5" customHeight="1">
      <c r="A261" s="155">
        <f t="shared" si="10"/>
        <v>258</v>
      </c>
      <c r="B261" s="141" t="s">
        <v>907</v>
      </c>
      <c r="C261" s="84" t="s">
        <v>1023</v>
      </c>
      <c r="D261" s="84" t="s">
        <v>230</v>
      </c>
      <c r="E261" s="84">
        <v>16.2</v>
      </c>
      <c r="F261" s="84" t="s">
        <v>241</v>
      </c>
      <c r="G261" s="84" t="s">
        <v>835</v>
      </c>
      <c r="H261" s="84" t="s">
        <v>1111</v>
      </c>
      <c r="I261" s="84" t="str">
        <f>CONCATENATE(B261,"  (Pai: ",C261,",  Tipo: ",D261,", Obrig: ",F261,", Tam: ",E261,")")</f>
        <v>vltributosmunicpiais  (Pai: valores,  Tipo: Numérico, Obrig: Não, Tam: 16,2)</v>
      </c>
      <c r="J261" s="84" t="s">
        <v>1112</v>
      </c>
      <c r="K261" s="84"/>
      <c r="L261" s="84" t="s">
        <v>911</v>
      </c>
      <c r="M261" s="84"/>
    </row>
    <row r="262" spans="1:13" s="129" customFormat="1" ht="28.5" customHeight="1">
      <c r="A262" s="155">
        <f t="shared" ref="A262:A335" si="12">A261+1</f>
        <v>259</v>
      </c>
      <c r="B262" s="141" t="s">
        <v>912</v>
      </c>
      <c r="C262" s="84" t="s">
        <v>1023</v>
      </c>
      <c r="D262" s="84" t="s">
        <v>230</v>
      </c>
      <c r="E262" s="84">
        <v>16.2</v>
      </c>
      <c r="F262" s="84" t="s">
        <v>241</v>
      </c>
      <c r="G262" s="84" t="s">
        <v>835</v>
      </c>
      <c r="H262" s="84" t="s">
        <v>1113</v>
      </c>
      <c r="I262" s="84"/>
      <c r="J262" s="84" t="s">
        <v>1114</v>
      </c>
      <c r="K262" s="84"/>
      <c r="L262" s="84" t="s">
        <v>915</v>
      </c>
      <c r="M262" s="84"/>
    </row>
    <row r="263" spans="1:13" ht="28.5" customHeight="1">
      <c r="A263" s="155">
        <f t="shared" si="12"/>
        <v>260</v>
      </c>
      <c r="B263" s="140" t="s">
        <v>1115</v>
      </c>
      <c r="C263" s="112" t="s">
        <v>1023</v>
      </c>
      <c r="D263" s="112" t="s">
        <v>230</v>
      </c>
      <c r="E263" s="112">
        <v>15.2</v>
      </c>
      <c r="F263" s="112" t="s">
        <v>241</v>
      </c>
      <c r="G263" s="112"/>
      <c r="H263" s="112" t="s">
        <v>1116</v>
      </c>
      <c r="I263" s="112"/>
      <c r="J263" s="112" t="s">
        <v>1117</v>
      </c>
      <c r="K263" s="112"/>
      <c r="L263" s="112" t="s">
        <v>1118</v>
      </c>
      <c r="M263" s="112" t="s">
        <v>1119</v>
      </c>
    </row>
    <row r="264" spans="1:13" ht="28.5" customHeight="1">
      <c r="A264" s="155">
        <f t="shared" si="12"/>
        <v>261</v>
      </c>
      <c r="B264" s="140" t="s">
        <v>1120</v>
      </c>
      <c r="C264" s="112" t="s">
        <v>1023</v>
      </c>
      <c r="D264" s="112" t="s">
        <v>230</v>
      </c>
      <c r="E264" s="112">
        <v>15.2</v>
      </c>
      <c r="F264" s="112" t="s">
        <v>241</v>
      </c>
      <c r="G264" s="112"/>
      <c r="H264" s="112" t="s">
        <v>1121</v>
      </c>
      <c r="I264" s="112"/>
      <c r="J264" s="112" t="s">
        <v>1122</v>
      </c>
      <c r="K264" s="112"/>
      <c r="L264" s="112" t="s">
        <v>1123</v>
      </c>
      <c r="M264" s="112"/>
    </row>
    <row r="265" spans="1:13" ht="28.5" customHeight="1">
      <c r="A265" s="155">
        <f t="shared" si="12"/>
        <v>262</v>
      </c>
      <c r="B265" s="140" t="s">
        <v>1124</v>
      </c>
      <c r="C265" s="112" t="s">
        <v>1023</v>
      </c>
      <c r="D265" s="112" t="s">
        <v>230</v>
      </c>
      <c r="E265" s="112">
        <v>7.4</v>
      </c>
      <c r="F265" s="112" t="s">
        <v>241</v>
      </c>
      <c r="G265" s="112"/>
      <c r="H265" s="112" t="s">
        <v>1125</v>
      </c>
      <c r="I265" s="112"/>
      <c r="J265" s="112" t="s">
        <v>1126</v>
      </c>
      <c r="K265" s="112"/>
      <c r="L265" s="112" t="s">
        <v>1127</v>
      </c>
      <c r="M265" s="112"/>
    </row>
    <row r="266" spans="1:13" ht="28.5" customHeight="1">
      <c r="A266" s="155">
        <f t="shared" si="12"/>
        <v>263</v>
      </c>
      <c r="B266" s="140" t="s">
        <v>1128</v>
      </c>
      <c r="C266" s="112" t="s">
        <v>1023</v>
      </c>
      <c r="D266" s="112" t="s">
        <v>230</v>
      </c>
      <c r="E266" s="112">
        <v>7.4</v>
      </c>
      <c r="F266" s="112" t="s">
        <v>241</v>
      </c>
      <c r="G266" s="112"/>
      <c r="H266" s="112" t="s">
        <v>1129</v>
      </c>
      <c r="I266" s="112"/>
      <c r="J266" s="112" t="s">
        <v>1130</v>
      </c>
      <c r="K266" s="112"/>
      <c r="L266" s="112" t="s">
        <v>1131</v>
      </c>
      <c r="M266" s="112"/>
    </row>
    <row r="267" spans="1:13" ht="28.5" customHeight="1">
      <c r="A267" s="155">
        <f t="shared" si="12"/>
        <v>264</v>
      </c>
      <c r="B267" s="140" t="s">
        <v>1132</v>
      </c>
      <c r="C267" s="112" t="s">
        <v>1023</v>
      </c>
      <c r="D267" s="112" t="s">
        <v>230</v>
      </c>
      <c r="E267" s="112">
        <v>15.2</v>
      </c>
      <c r="F267" s="112" t="s">
        <v>241</v>
      </c>
      <c r="G267" s="112"/>
      <c r="H267" s="112" t="s">
        <v>1133</v>
      </c>
      <c r="I267" s="112"/>
      <c r="J267" s="112" t="s">
        <v>1134</v>
      </c>
      <c r="K267" s="112"/>
      <c r="L267" s="112" t="s">
        <v>1123</v>
      </c>
      <c r="M267" s="112"/>
    </row>
    <row r="268" spans="1:13" ht="28.5" customHeight="1">
      <c r="A268" s="155">
        <f t="shared" si="12"/>
        <v>265</v>
      </c>
      <c r="B268" s="140" t="s">
        <v>1135</v>
      </c>
      <c r="C268" s="112" t="s">
        <v>1023</v>
      </c>
      <c r="D268" s="112" t="s">
        <v>230</v>
      </c>
      <c r="E268" s="112">
        <v>7.4</v>
      </c>
      <c r="F268" s="112" t="s">
        <v>241</v>
      </c>
      <c r="G268" s="112"/>
      <c r="H268" s="112" t="s">
        <v>1136</v>
      </c>
      <c r="I268" s="112"/>
      <c r="J268" s="112" t="s">
        <v>1137</v>
      </c>
      <c r="K268" s="112"/>
      <c r="L268" s="112"/>
      <c r="M268" s="112"/>
    </row>
    <row r="269" spans="1:13" ht="28.5" customHeight="1">
      <c r="A269" s="155">
        <f t="shared" si="12"/>
        <v>266</v>
      </c>
      <c r="B269" s="140" t="s">
        <v>1138</v>
      </c>
      <c r="C269" s="112" t="s">
        <v>1023</v>
      </c>
      <c r="D269" s="112" t="s">
        <v>230</v>
      </c>
      <c r="E269" s="112">
        <v>15.2</v>
      </c>
      <c r="F269" s="112" t="s">
        <v>241</v>
      </c>
      <c r="G269" s="112"/>
      <c r="H269" s="112" t="s">
        <v>1139</v>
      </c>
      <c r="I269" s="112"/>
      <c r="J269" s="112" t="s">
        <v>1140</v>
      </c>
      <c r="K269" s="112"/>
      <c r="L269" s="112"/>
      <c r="M269" s="112"/>
    </row>
    <row r="270" spans="1:13" s="127" customFormat="1" ht="28.5" customHeight="1">
      <c r="A270" s="155">
        <f t="shared" si="12"/>
        <v>267</v>
      </c>
      <c r="B270" s="140" t="s">
        <v>1141</v>
      </c>
      <c r="C270" s="112" t="s">
        <v>1023</v>
      </c>
      <c r="D270" s="112" t="s">
        <v>230</v>
      </c>
      <c r="E270" s="112">
        <v>15.2</v>
      </c>
      <c r="F270" s="112" t="s">
        <v>241</v>
      </c>
      <c r="G270" s="112"/>
      <c r="H270" s="112" t="s">
        <v>1142</v>
      </c>
      <c r="I270" s="112"/>
      <c r="J270" s="112" t="s">
        <v>1143</v>
      </c>
      <c r="K270" s="112"/>
      <c r="L270" s="112"/>
      <c r="M270" s="112"/>
    </row>
    <row r="271" spans="1:13" s="135" customFormat="1" ht="28.5" customHeight="1">
      <c r="A271" s="155">
        <f t="shared" si="12"/>
        <v>268</v>
      </c>
      <c r="B271" s="140" t="s">
        <v>1144</v>
      </c>
      <c r="C271" s="112" t="s">
        <v>1023</v>
      </c>
      <c r="D271" s="112" t="s">
        <v>230</v>
      </c>
      <c r="E271" s="112">
        <v>15.2</v>
      </c>
      <c r="F271" s="112" t="s">
        <v>241</v>
      </c>
      <c r="G271" s="112"/>
      <c r="H271" s="112" t="s">
        <v>1145</v>
      </c>
      <c r="I271" s="112"/>
      <c r="J271" s="112" t="s">
        <v>1146</v>
      </c>
      <c r="K271" s="112"/>
      <c r="L271" s="112"/>
      <c r="M271" s="112"/>
    </row>
    <row r="272" spans="1:13" s="135" customFormat="1" ht="28.5" customHeight="1">
      <c r="A272" s="155">
        <f t="shared" si="12"/>
        <v>269</v>
      </c>
      <c r="B272" s="140" t="s">
        <v>1147</v>
      </c>
      <c r="C272" s="112" t="s">
        <v>1023</v>
      </c>
      <c r="D272" s="112" t="s">
        <v>211</v>
      </c>
      <c r="E272" s="112">
        <v>9</v>
      </c>
      <c r="F272" s="112" t="s">
        <v>241</v>
      </c>
      <c r="G272" s="112"/>
      <c r="H272" s="112" t="s">
        <v>1148</v>
      </c>
      <c r="I272" s="112"/>
      <c r="J272" s="112" t="s">
        <v>1149</v>
      </c>
      <c r="K272" s="184" t="s">
        <v>1150</v>
      </c>
      <c r="L272" s="112" t="s">
        <v>1151</v>
      </c>
      <c r="M272" s="190" t="s">
        <v>1152</v>
      </c>
    </row>
    <row r="273" spans="1:13" s="135" customFormat="1" ht="28.5" customHeight="1">
      <c r="A273" s="155">
        <f t="shared" si="12"/>
        <v>270</v>
      </c>
      <c r="B273" s="191" t="s">
        <v>1153</v>
      </c>
      <c r="C273" s="190" t="s">
        <v>1023</v>
      </c>
      <c r="D273" s="190" t="s">
        <v>230</v>
      </c>
      <c r="E273" s="190">
        <v>15.2</v>
      </c>
      <c r="F273" s="190" t="s">
        <v>241</v>
      </c>
      <c r="G273" s="190"/>
      <c r="H273" s="190" t="s">
        <v>1154</v>
      </c>
      <c r="I273" s="190"/>
      <c r="J273" s="190" t="s">
        <v>1146</v>
      </c>
      <c r="K273" s="184" t="s">
        <v>1150</v>
      </c>
      <c r="L273" s="112" t="s">
        <v>1155</v>
      </c>
      <c r="M273" s="112" t="s">
        <v>1156</v>
      </c>
    </row>
    <row r="274" spans="1:13" s="135" customFormat="1" ht="28.5" customHeight="1">
      <c r="A274" s="155">
        <f t="shared" si="12"/>
        <v>271</v>
      </c>
      <c r="B274" s="191" t="s">
        <v>1157</v>
      </c>
      <c r="C274" s="190" t="s">
        <v>1023</v>
      </c>
      <c r="D274" s="190" t="s">
        <v>1158</v>
      </c>
      <c r="E274" s="190">
        <v>4</v>
      </c>
      <c r="F274" s="190" t="s">
        <v>241</v>
      </c>
      <c r="G274" s="190"/>
      <c r="H274" s="190" t="s">
        <v>1159</v>
      </c>
      <c r="I274" s="190"/>
      <c r="J274" s="190" t="s">
        <v>1160</v>
      </c>
      <c r="K274" s="192" t="s">
        <v>1161</v>
      </c>
      <c r="L274" s="192"/>
      <c r="M274" s="190"/>
    </row>
    <row r="275" spans="1:13" s="142" customFormat="1" ht="28.5" customHeight="1">
      <c r="A275" s="155">
        <f t="shared" si="12"/>
        <v>272</v>
      </c>
      <c r="B275" s="178" t="s">
        <v>1162</v>
      </c>
      <c r="C275" s="182" t="s">
        <v>1023</v>
      </c>
      <c r="D275" s="182" t="s">
        <v>211</v>
      </c>
      <c r="E275" s="182">
        <v>10</v>
      </c>
      <c r="F275" s="182" t="s">
        <v>241</v>
      </c>
      <c r="G275" s="182"/>
      <c r="H275" s="182" t="s">
        <v>1163</v>
      </c>
      <c r="I275" s="182"/>
      <c r="J275" s="178" t="s">
        <v>1164</v>
      </c>
      <c r="K275" s="182" t="s">
        <v>1165</v>
      </c>
      <c r="L275" s="182"/>
      <c r="M275" s="178"/>
    </row>
    <row r="276" spans="1:13" s="142" customFormat="1" ht="28.5" customHeight="1">
      <c r="A276" s="155">
        <f t="shared" si="12"/>
        <v>273</v>
      </c>
      <c r="B276" s="178" t="s">
        <v>1166</v>
      </c>
      <c r="C276" s="182" t="s">
        <v>1023</v>
      </c>
      <c r="D276" s="182" t="s">
        <v>460</v>
      </c>
      <c r="E276" s="182">
        <v>6.4</v>
      </c>
      <c r="F276" s="182" t="s">
        <v>241</v>
      </c>
      <c r="G276" s="182"/>
      <c r="H276" s="182" t="s">
        <v>1167</v>
      </c>
      <c r="I276" s="182"/>
      <c r="J276" s="178" t="s">
        <v>1168</v>
      </c>
      <c r="K276" s="182" t="s">
        <v>1169</v>
      </c>
      <c r="L276" s="182"/>
      <c r="M276" s="178"/>
    </row>
    <row r="277" spans="1:13" s="138" customFormat="1" ht="28.5" customHeight="1">
      <c r="A277" s="155">
        <f t="shared" si="12"/>
        <v>274</v>
      </c>
      <c r="B277" s="193" t="s">
        <v>1170</v>
      </c>
      <c r="C277" s="185" t="s">
        <v>1023</v>
      </c>
      <c r="D277" s="185" t="s">
        <v>460</v>
      </c>
      <c r="E277" s="185">
        <v>1</v>
      </c>
      <c r="F277" s="185" t="s">
        <v>241</v>
      </c>
      <c r="G277" s="185"/>
      <c r="H277" s="181" t="s">
        <v>1171</v>
      </c>
      <c r="I277" s="185"/>
      <c r="J277" s="193" t="s">
        <v>1172</v>
      </c>
      <c r="K277" s="112" t="s">
        <v>855</v>
      </c>
      <c r="L277" s="181" t="s">
        <v>813</v>
      </c>
      <c r="M277" s="193"/>
    </row>
    <row r="278" spans="1:13" s="138" customFormat="1" ht="28.5" customHeight="1">
      <c r="A278" s="155">
        <f t="shared" si="12"/>
        <v>275</v>
      </c>
      <c r="B278" s="193" t="s">
        <v>1173</v>
      </c>
      <c r="C278" s="185" t="s">
        <v>1023</v>
      </c>
      <c r="D278" s="185" t="s">
        <v>460</v>
      </c>
      <c r="E278" s="185">
        <v>1</v>
      </c>
      <c r="F278" s="185" t="s">
        <v>241</v>
      </c>
      <c r="G278" s="185"/>
      <c r="H278" s="181" t="s">
        <v>1174</v>
      </c>
      <c r="I278" s="185"/>
      <c r="J278" s="193" t="s">
        <v>1175</v>
      </c>
      <c r="K278" s="112" t="s">
        <v>855</v>
      </c>
      <c r="L278" s="181" t="s">
        <v>1176</v>
      </c>
      <c r="M278" s="193"/>
    </row>
    <row r="279" spans="1:13" s="138" customFormat="1" ht="28.5" customHeight="1">
      <c r="A279" s="155">
        <f t="shared" si="12"/>
        <v>276</v>
      </c>
      <c r="B279" s="193" t="s">
        <v>1177</v>
      </c>
      <c r="C279" s="185" t="s">
        <v>1023</v>
      </c>
      <c r="D279" s="185" t="s">
        <v>460</v>
      </c>
      <c r="E279" s="185">
        <v>1</v>
      </c>
      <c r="F279" s="185" t="s">
        <v>241</v>
      </c>
      <c r="G279" s="185"/>
      <c r="H279" s="181" t="s">
        <v>1178</v>
      </c>
      <c r="I279" s="185"/>
      <c r="J279" s="193" t="s">
        <v>1179</v>
      </c>
      <c r="K279" s="112" t="s">
        <v>855</v>
      </c>
      <c r="L279" s="181" t="s">
        <v>1180</v>
      </c>
      <c r="M279" s="193"/>
    </row>
    <row r="280" spans="1:13" s="138" customFormat="1" ht="28.5" customHeight="1">
      <c r="A280" s="155">
        <f t="shared" si="12"/>
        <v>277</v>
      </c>
      <c r="B280" s="193" t="s">
        <v>1181</v>
      </c>
      <c r="C280" s="185" t="s">
        <v>1023</v>
      </c>
      <c r="D280" s="185" t="s">
        <v>460</v>
      </c>
      <c r="E280" s="185">
        <v>1</v>
      </c>
      <c r="F280" s="185" t="s">
        <v>241</v>
      </c>
      <c r="G280" s="185"/>
      <c r="H280" s="181" t="s">
        <v>1182</v>
      </c>
      <c r="I280" s="185"/>
      <c r="J280" s="193" t="s">
        <v>1183</v>
      </c>
      <c r="K280" s="112" t="s">
        <v>855</v>
      </c>
      <c r="L280" s="181" t="s">
        <v>1184</v>
      </c>
      <c r="M280" s="193"/>
    </row>
    <row r="281" spans="1:13" s="138" customFormat="1" ht="28.5" customHeight="1">
      <c r="A281" s="155">
        <f t="shared" si="12"/>
        <v>278</v>
      </c>
      <c r="B281" s="193" t="s">
        <v>1185</v>
      </c>
      <c r="C281" s="185" t="s">
        <v>1023</v>
      </c>
      <c r="D281" s="185" t="s">
        <v>460</v>
      </c>
      <c r="E281" s="185">
        <v>1</v>
      </c>
      <c r="F281" s="185" t="s">
        <v>241</v>
      </c>
      <c r="G281" s="185"/>
      <c r="H281" s="181" t="s">
        <v>1186</v>
      </c>
      <c r="I281" s="185"/>
      <c r="J281" s="193" t="s">
        <v>1187</v>
      </c>
      <c r="K281" s="112" t="s">
        <v>855</v>
      </c>
      <c r="L281" s="181" t="s">
        <v>1188</v>
      </c>
      <c r="M281" s="193"/>
    </row>
    <row r="282" spans="1:13" s="138" customFormat="1" ht="28.5" customHeight="1">
      <c r="A282" s="155">
        <f t="shared" si="12"/>
        <v>279</v>
      </c>
      <c r="B282" s="193" t="s">
        <v>1189</v>
      </c>
      <c r="C282" s="185" t="s">
        <v>1023</v>
      </c>
      <c r="D282" s="185" t="s">
        <v>460</v>
      </c>
      <c r="E282" s="185">
        <v>1</v>
      </c>
      <c r="F282" s="185" t="s">
        <v>241</v>
      </c>
      <c r="G282" s="185"/>
      <c r="H282" s="181" t="s">
        <v>1190</v>
      </c>
      <c r="I282" s="185"/>
      <c r="J282" s="193" t="s">
        <v>1191</v>
      </c>
      <c r="K282" s="112" t="s">
        <v>855</v>
      </c>
      <c r="L282" s="181" t="s">
        <v>1045</v>
      </c>
      <c r="M282" s="181" t="s">
        <v>1046</v>
      </c>
    </row>
    <row r="283" spans="1:13" s="138" customFormat="1" ht="28.5" customHeight="1">
      <c r="A283" s="155">
        <f t="shared" si="12"/>
        <v>280</v>
      </c>
      <c r="B283" s="193" t="s">
        <v>1192</v>
      </c>
      <c r="C283" s="185" t="s">
        <v>1023</v>
      </c>
      <c r="D283" s="185" t="s">
        <v>460</v>
      </c>
      <c r="E283" s="185">
        <v>1</v>
      </c>
      <c r="F283" s="185" t="s">
        <v>241</v>
      </c>
      <c r="G283" s="185"/>
      <c r="H283" s="181" t="s">
        <v>1193</v>
      </c>
      <c r="I283" s="185"/>
      <c r="J283" s="193" t="s">
        <v>1194</v>
      </c>
      <c r="K283" s="112" t="s">
        <v>855</v>
      </c>
      <c r="L283" s="181" t="s">
        <v>838</v>
      </c>
      <c r="M283" s="193"/>
    </row>
    <row r="284" spans="1:13" s="138" customFormat="1" ht="28.5" customHeight="1">
      <c r="A284" s="155">
        <f t="shared" si="12"/>
        <v>281</v>
      </c>
      <c r="B284" s="193" t="s">
        <v>1195</v>
      </c>
      <c r="C284" s="185" t="s">
        <v>1023</v>
      </c>
      <c r="D284" s="185" t="s">
        <v>460</v>
      </c>
      <c r="E284" s="112" t="s">
        <v>345</v>
      </c>
      <c r="F284" s="112" t="s">
        <v>241</v>
      </c>
      <c r="G284" s="112" t="s">
        <v>346</v>
      </c>
      <c r="H284" s="112" t="s">
        <v>1039</v>
      </c>
      <c r="I284" s="185"/>
      <c r="J284" s="112" t="s">
        <v>1196</v>
      </c>
      <c r="K284" s="112" t="s">
        <v>855</v>
      </c>
      <c r="L284" s="112"/>
      <c r="M284" s="112"/>
    </row>
    <row r="285" spans="1:13" s="138" customFormat="1" ht="28.5" customHeight="1">
      <c r="A285" s="155">
        <f t="shared" si="12"/>
        <v>282</v>
      </c>
      <c r="B285" s="193" t="s">
        <v>1197</v>
      </c>
      <c r="C285" s="185" t="s">
        <v>1023</v>
      </c>
      <c r="D285" s="112" t="s">
        <v>230</v>
      </c>
      <c r="E285" s="112" t="s">
        <v>688</v>
      </c>
      <c r="F285" s="185" t="s">
        <v>241</v>
      </c>
      <c r="G285" s="194">
        <v>9999999</v>
      </c>
      <c r="H285" s="112" t="s">
        <v>1198</v>
      </c>
      <c r="I285" s="112" t="s">
        <v>1199</v>
      </c>
      <c r="J285" s="193" t="s">
        <v>1200</v>
      </c>
      <c r="K285" s="112" t="s">
        <v>855</v>
      </c>
      <c r="L285" s="181" t="s">
        <v>1201</v>
      </c>
      <c r="M285" s="193"/>
    </row>
    <row r="286" spans="1:13" s="138" customFormat="1" ht="28.5" customHeight="1">
      <c r="A286" s="155">
        <f t="shared" si="12"/>
        <v>283</v>
      </c>
      <c r="B286" s="193" t="s">
        <v>1202</v>
      </c>
      <c r="C286" s="185" t="s">
        <v>1023</v>
      </c>
      <c r="D286" s="185" t="s">
        <v>460</v>
      </c>
      <c r="E286" s="112" t="s">
        <v>688</v>
      </c>
      <c r="F286" s="185" t="s">
        <v>241</v>
      </c>
      <c r="G286" s="194">
        <v>9999999</v>
      </c>
      <c r="H286" s="112" t="s">
        <v>1203</v>
      </c>
      <c r="I286" s="185"/>
      <c r="J286" s="193" t="s">
        <v>1204</v>
      </c>
      <c r="K286" s="112" t="s">
        <v>855</v>
      </c>
      <c r="L286" s="181" t="s">
        <v>1205</v>
      </c>
      <c r="M286" s="193"/>
    </row>
    <row r="287" spans="1:13" s="195" customFormat="1" ht="28.5" customHeight="1">
      <c r="A287" s="155">
        <f t="shared" si="12"/>
        <v>284</v>
      </c>
      <c r="B287" s="193" t="s">
        <v>1206</v>
      </c>
      <c r="C287" s="185" t="s">
        <v>1023</v>
      </c>
      <c r="D287" s="185" t="s">
        <v>230</v>
      </c>
      <c r="E287" s="112" t="s">
        <v>345</v>
      </c>
      <c r="F287" s="185" t="s">
        <v>241</v>
      </c>
      <c r="G287" s="112" t="s">
        <v>346</v>
      </c>
      <c r="H287" s="181" t="s">
        <v>1207</v>
      </c>
      <c r="I287" s="185"/>
      <c r="J287" s="112" t="s">
        <v>1208</v>
      </c>
      <c r="K287" s="181"/>
      <c r="L287" s="181"/>
      <c r="M287" s="181"/>
    </row>
    <row r="288" spans="1:13" s="195" customFormat="1" ht="28.5" customHeight="1">
      <c r="A288" s="155">
        <f t="shared" si="12"/>
        <v>285</v>
      </c>
      <c r="B288" s="193" t="s">
        <v>1209</v>
      </c>
      <c r="C288" s="185" t="s">
        <v>1023</v>
      </c>
      <c r="D288" s="185" t="s">
        <v>230</v>
      </c>
      <c r="E288" s="181">
        <v>1</v>
      </c>
      <c r="F288" s="185" t="s">
        <v>241</v>
      </c>
      <c r="G288" s="196"/>
      <c r="H288" s="181" t="s">
        <v>1193</v>
      </c>
      <c r="I288" s="185"/>
      <c r="J288" s="193" t="s">
        <v>1210</v>
      </c>
      <c r="K288" s="181"/>
      <c r="L288" s="181" t="s">
        <v>1211</v>
      </c>
      <c r="M288" s="193"/>
    </row>
    <row r="289" spans="1:13" s="195" customFormat="1" ht="28.5" customHeight="1">
      <c r="A289" s="155">
        <f t="shared" si="12"/>
        <v>286</v>
      </c>
      <c r="B289" s="193" t="s">
        <v>1212</v>
      </c>
      <c r="C289" s="185" t="s">
        <v>1023</v>
      </c>
      <c r="D289" s="185" t="s">
        <v>230</v>
      </c>
      <c r="E289" s="112" t="s">
        <v>345</v>
      </c>
      <c r="F289" s="185" t="s">
        <v>241</v>
      </c>
      <c r="G289" s="112" t="s">
        <v>346</v>
      </c>
      <c r="H289" s="181" t="s">
        <v>1213</v>
      </c>
      <c r="I289" s="185"/>
      <c r="J289" s="112" t="s">
        <v>1214</v>
      </c>
      <c r="K289" s="181"/>
      <c r="L289" s="181" t="s">
        <v>1215</v>
      </c>
      <c r="M289" s="181"/>
    </row>
    <row r="290" spans="1:13" s="195" customFormat="1" ht="28.5" customHeight="1">
      <c r="A290" s="155">
        <f t="shared" si="12"/>
        <v>287</v>
      </c>
      <c r="B290" s="193" t="s">
        <v>1216</v>
      </c>
      <c r="C290" s="185" t="s">
        <v>1023</v>
      </c>
      <c r="D290" s="185" t="s">
        <v>230</v>
      </c>
      <c r="E290" s="181">
        <v>1</v>
      </c>
      <c r="F290" s="185" t="s">
        <v>241</v>
      </c>
      <c r="G290" s="196"/>
      <c r="H290" s="181" t="s">
        <v>1193</v>
      </c>
      <c r="I290" s="185"/>
      <c r="J290" s="193" t="s">
        <v>1217</v>
      </c>
      <c r="K290" s="181"/>
      <c r="L290" s="181"/>
      <c r="M290" s="193"/>
    </row>
    <row r="291" spans="1:13" s="195" customFormat="1" ht="28.5" customHeight="1">
      <c r="A291" s="155">
        <f t="shared" si="12"/>
        <v>288</v>
      </c>
      <c r="B291" s="193" t="s">
        <v>1218</v>
      </c>
      <c r="C291" s="185" t="s">
        <v>1023</v>
      </c>
      <c r="D291" s="185" t="s">
        <v>230</v>
      </c>
      <c r="E291" s="112" t="s">
        <v>345</v>
      </c>
      <c r="F291" s="185" t="s">
        <v>241</v>
      </c>
      <c r="G291" s="112" t="s">
        <v>346</v>
      </c>
      <c r="H291" s="181" t="s">
        <v>1219</v>
      </c>
      <c r="I291" s="185"/>
      <c r="J291" s="112" t="s">
        <v>1220</v>
      </c>
      <c r="K291" s="181"/>
      <c r="L291" s="181"/>
      <c r="M291" s="181"/>
    </row>
    <row r="292" spans="1:13" s="195" customFormat="1" ht="28.5" customHeight="1">
      <c r="A292" s="155">
        <f t="shared" si="12"/>
        <v>289</v>
      </c>
      <c r="B292" s="193" t="s">
        <v>1221</v>
      </c>
      <c r="C292" s="185" t="s">
        <v>1023</v>
      </c>
      <c r="D292" s="185" t="s">
        <v>230</v>
      </c>
      <c r="E292" s="181">
        <v>1</v>
      </c>
      <c r="F292" s="185" t="s">
        <v>241</v>
      </c>
      <c r="G292" s="196"/>
      <c r="H292" s="181" t="s">
        <v>1193</v>
      </c>
      <c r="I292" s="185"/>
      <c r="J292" s="193" t="s">
        <v>1222</v>
      </c>
      <c r="K292" s="181"/>
      <c r="L292" s="181"/>
      <c r="M292" s="193"/>
    </row>
    <row r="293" spans="1:13" s="195" customFormat="1" ht="28.5" customHeight="1">
      <c r="A293" s="155">
        <f t="shared" si="12"/>
        <v>290</v>
      </c>
      <c r="B293" s="193" t="s">
        <v>1223</v>
      </c>
      <c r="C293" s="185" t="s">
        <v>1023</v>
      </c>
      <c r="D293" s="185" t="s">
        <v>230</v>
      </c>
      <c r="E293" s="112" t="s">
        <v>345</v>
      </c>
      <c r="F293" s="185" t="s">
        <v>241</v>
      </c>
      <c r="G293" s="112" t="s">
        <v>346</v>
      </c>
      <c r="H293" s="181" t="s">
        <v>1224</v>
      </c>
      <c r="I293" s="185"/>
      <c r="J293" s="112" t="s">
        <v>1225</v>
      </c>
      <c r="K293" s="181"/>
      <c r="L293" s="181"/>
      <c r="M293" s="181"/>
    </row>
    <row r="294" spans="1:13" s="195" customFormat="1" ht="28.5" customHeight="1">
      <c r="A294" s="155">
        <f t="shared" si="12"/>
        <v>291</v>
      </c>
      <c r="B294" s="193" t="s">
        <v>1226</v>
      </c>
      <c r="C294" s="185" t="s">
        <v>1023</v>
      </c>
      <c r="D294" s="185" t="s">
        <v>230</v>
      </c>
      <c r="E294" s="181">
        <v>1</v>
      </c>
      <c r="F294" s="185" t="s">
        <v>241</v>
      </c>
      <c r="G294" s="196"/>
      <c r="H294" s="181" t="s">
        <v>1193</v>
      </c>
      <c r="I294" s="185"/>
      <c r="J294" s="193" t="s">
        <v>1227</v>
      </c>
      <c r="K294" s="181"/>
      <c r="L294" s="181"/>
      <c r="M294" s="193"/>
    </row>
    <row r="295" spans="1:13" s="195" customFormat="1" ht="28.5" customHeight="1">
      <c r="A295" s="155">
        <f t="shared" si="12"/>
        <v>292</v>
      </c>
      <c r="B295" s="193" t="s">
        <v>1228</v>
      </c>
      <c r="C295" s="185" t="s">
        <v>1023</v>
      </c>
      <c r="D295" s="185" t="s">
        <v>230</v>
      </c>
      <c r="E295" s="112" t="s">
        <v>345</v>
      </c>
      <c r="F295" s="185" t="s">
        <v>241</v>
      </c>
      <c r="G295" s="112" t="s">
        <v>346</v>
      </c>
      <c r="H295" s="181" t="s">
        <v>1229</v>
      </c>
      <c r="I295" s="185"/>
      <c r="J295" s="112" t="s">
        <v>1230</v>
      </c>
      <c r="K295" s="181"/>
      <c r="L295" s="181"/>
      <c r="M295" s="181"/>
    </row>
    <row r="296" spans="1:13" s="195" customFormat="1" ht="28.5" customHeight="1">
      <c r="A296" s="155">
        <f t="shared" si="12"/>
        <v>293</v>
      </c>
      <c r="B296" s="193" t="s">
        <v>1231</v>
      </c>
      <c r="C296" s="185" t="s">
        <v>1023</v>
      </c>
      <c r="D296" s="185" t="s">
        <v>230</v>
      </c>
      <c r="E296" s="181">
        <v>1</v>
      </c>
      <c r="F296" s="185" t="s">
        <v>241</v>
      </c>
      <c r="G296" s="196"/>
      <c r="H296" s="181" t="s">
        <v>1193</v>
      </c>
      <c r="I296" s="185"/>
      <c r="J296" s="193" t="s">
        <v>1232</v>
      </c>
      <c r="K296" s="181"/>
      <c r="L296" s="181" t="s">
        <v>1211</v>
      </c>
      <c r="M296" s="193"/>
    </row>
    <row r="297" spans="1:13" s="195" customFormat="1" ht="28.5" customHeight="1">
      <c r="A297" s="155">
        <f>A296+1</f>
        <v>294</v>
      </c>
      <c r="B297" s="197" t="s">
        <v>1233</v>
      </c>
      <c r="C297" s="175" t="s">
        <v>1023</v>
      </c>
      <c r="D297" s="125" t="s">
        <v>230</v>
      </c>
      <c r="E297" s="198" t="s">
        <v>688</v>
      </c>
      <c r="F297" s="125" t="s">
        <v>241</v>
      </c>
      <c r="G297" s="125" t="s">
        <v>1234</v>
      </c>
      <c r="H297" s="125" t="s">
        <v>1235</v>
      </c>
      <c r="I297" s="125"/>
      <c r="J297" s="125" t="s">
        <v>1236</v>
      </c>
      <c r="K297" s="434" t="s">
        <v>1237</v>
      </c>
      <c r="L297" s="197"/>
      <c r="M297" s="125"/>
    </row>
    <row r="298" spans="1:13" s="195" customFormat="1" ht="28.5" customHeight="1">
      <c r="A298" s="155">
        <f t="shared" si="12"/>
        <v>295</v>
      </c>
      <c r="B298" s="199" t="s">
        <v>1238</v>
      </c>
      <c r="C298" s="174" t="s">
        <v>1023</v>
      </c>
      <c r="D298" s="125" t="s">
        <v>230</v>
      </c>
      <c r="E298" s="198">
        <v>15.2</v>
      </c>
      <c r="F298" s="125" t="s">
        <v>241</v>
      </c>
      <c r="G298" s="125" t="s">
        <v>835</v>
      </c>
      <c r="H298" s="125" t="s">
        <v>1239</v>
      </c>
      <c r="I298" s="125"/>
      <c r="J298" s="125" t="s">
        <v>1240</v>
      </c>
      <c r="K298" s="435" t="s">
        <v>1241</v>
      </c>
      <c r="L298" s="199"/>
      <c r="M298" s="125"/>
    </row>
    <row r="299" spans="1:13" s="195" customFormat="1" ht="28.5" customHeight="1">
      <c r="A299" s="155">
        <f t="shared" si="12"/>
        <v>296</v>
      </c>
      <c r="B299" s="193" t="s">
        <v>1242</v>
      </c>
      <c r="C299" s="185" t="s">
        <v>1023</v>
      </c>
      <c r="D299" s="185" t="s">
        <v>460</v>
      </c>
      <c r="E299" s="112" t="s">
        <v>345</v>
      </c>
      <c r="F299" s="185" t="s">
        <v>241</v>
      </c>
      <c r="G299" s="112" t="s">
        <v>346</v>
      </c>
      <c r="H299" s="181" t="s">
        <v>1243</v>
      </c>
      <c r="I299" s="200"/>
      <c r="J299" s="193" t="s">
        <v>1244</v>
      </c>
      <c r="K299" s="201"/>
      <c r="L299" s="181" t="s">
        <v>1245</v>
      </c>
      <c r="M299" s="181" t="s">
        <v>1246</v>
      </c>
    </row>
    <row r="300" spans="1:13" s="195" customFormat="1" ht="28.5" customHeight="1">
      <c r="A300" s="155">
        <f t="shared" si="12"/>
        <v>297</v>
      </c>
      <c r="B300" s="193" t="s">
        <v>1247</v>
      </c>
      <c r="C300" s="185" t="s">
        <v>1023</v>
      </c>
      <c r="D300" s="185" t="s">
        <v>460</v>
      </c>
      <c r="E300" s="112" t="s">
        <v>345</v>
      </c>
      <c r="F300" s="185" t="s">
        <v>241</v>
      </c>
      <c r="G300" s="112" t="s">
        <v>346</v>
      </c>
      <c r="H300" s="181" t="s">
        <v>1248</v>
      </c>
      <c r="I300" s="200"/>
      <c r="J300" s="193" t="s">
        <v>1249</v>
      </c>
      <c r="K300" s="201"/>
      <c r="L300" s="181" t="s">
        <v>1250</v>
      </c>
      <c r="M300" s="181" t="s">
        <v>1251</v>
      </c>
    </row>
    <row r="301" spans="1:13" s="195" customFormat="1" ht="28.5" customHeight="1">
      <c r="A301" s="155">
        <f t="shared" si="12"/>
        <v>298</v>
      </c>
      <c r="B301" s="193" t="s">
        <v>1252</v>
      </c>
      <c r="C301" s="185" t="s">
        <v>1023</v>
      </c>
      <c r="D301" s="185" t="s">
        <v>460</v>
      </c>
      <c r="E301" s="112" t="s">
        <v>345</v>
      </c>
      <c r="F301" s="185" t="s">
        <v>241</v>
      </c>
      <c r="G301" s="112" t="s">
        <v>346</v>
      </c>
      <c r="H301" s="181" t="s">
        <v>1253</v>
      </c>
      <c r="I301" s="200"/>
      <c r="J301" s="193" t="s">
        <v>1254</v>
      </c>
      <c r="K301" s="201"/>
      <c r="L301" s="181" t="s">
        <v>1255</v>
      </c>
      <c r="M301" s="181" t="s">
        <v>1256</v>
      </c>
    </row>
    <row r="302" spans="1:13" s="195" customFormat="1" ht="28.5" customHeight="1">
      <c r="A302" s="155">
        <f t="shared" si="12"/>
        <v>299</v>
      </c>
      <c r="B302" s="193" t="s">
        <v>1257</v>
      </c>
      <c r="C302" s="185" t="s">
        <v>1023</v>
      </c>
      <c r="D302" s="185" t="s">
        <v>460</v>
      </c>
      <c r="E302" s="112" t="s">
        <v>688</v>
      </c>
      <c r="F302" s="112" t="s">
        <v>1048</v>
      </c>
      <c r="G302" s="145">
        <v>9999999</v>
      </c>
      <c r="H302" s="181" t="s">
        <v>1258</v>
      </c>
      <c r="I302" s="200"/>
      <c r="J302" s="193" t="s">
        <v>1259</v>
      </c>
      <c r="K302" s="201"/>
      <c r="L302" s="181" t="s">
        <v>1260</v>
      </c>
      <c r="M302" s="181" t="s">
        <v>1261</v>
      </c>
    </row>
    <row r="303" spans="1:13" s="195" customFormat="1" ht="28.5" customHeight="1">
      <c r="A303" s="155">
        <f t="shared" si="12"/>
        <v>300</v>
      </c>
      <c r="B303" s="193" t="s">
        <v>1262</v>
      </c>
      <c r="C303" s="185" t="s">
        <v>1023</v>
      </c>
      <c r="D303" s="185" t="s">
        <v>460</v>
      </c>
      <c r="E303" s="112" t="s">
        <v>688</v>
      </c>
      <c r="F303" s="112" t="s">
        <v>1048</v>
      </c>
      <c r="G303" s="145">
        <v>9999999</v>
      </c>
      <c r="H303" s="181" t="s">
        <v>1263</v>
      </c>
      <c r="I303" s="200"/>
      <c r="J303" s="193" t="s">
        <v>1264</v>
      </c>
      <c r="K303" s="201"/>
      <c r="L303" s="181" t="s">
        <v>1265</v>
      </c>
      <c r="M303" s="181" t="s">
        <v>1266</v>
      </c>
    </row>
    <row r="304" spans="1:13" s="195" customFormat="1" ht="28.5" customHeight="1">
      <c r="A304" s="155">
        <f t="shared" si="12"/>
        <v>301</v>
      </c>
      <c r="B304" s="193" t="s">
        <v>1267</v>
      </c>
      <c r="C304" s="185" t="s">
        <v>1023</v>
      </c>
      <c r="D304" s="185" t="s">
        <v>460</v>
      </c>
      <c r="E304" s="112" t="s">
        <v>688</v>
      </c>
      <c r="F304" s="112" t="s">
        <v>1048</v>
      </c>
      <c r="G304" s="145">
        <v>9999999</v>
      </c>
      <c r="H304" s="181" t="s">
        <v>1268</v>
      </c>
      <c r="I304" s="200"/>
      <c r="J304" s="193" t="s">
        <v>1269</v>
      </c>
      <c r="K304" s="201"/>
      <c r="L304" s="181" t="s">
        <v>1270</v>
      </c>
      <c r="M304" s="181" t="s">
        <v>1271</v>
      </c>
    </row>
    <row r="305" spans="1:13" s="195" customFormat="1" ht="28.5" customHeight="1">
      <c r="A305" s="155">
        <f t="shared" si="12"/>
        <v>302</v>
      </c>
      <c r="B305" s="193" t="s">
        <v>1272</v>
      </c>
      <c r="C305" s="185" t="s">
        <v>1023</v>
      </c>
      <c r="D305" s="185" t="s">
        <v>460</v>
      </c>
      <c r="E305" s="181">
        <v>1</v>
      </c>
      <c r="F305" s="112" t="s">
        <v>1048</v>
      </c>
      <c r="G305" s="112" t="s">
        <v>213</v>
      </c>
      <c r="H305" s="181" t="s">
        <v>1273</v>
      </c>
      <c r="I305" s="200"/>
      <c r="J305" s="193" t="s">
        <v>1274</v>
      </c>
      <c r="K305" s="201"/>
      <c r="L305" s="201" t="s">
        <v>1275</v>
      </c>
      <c r="M305" s="201" t="s">
        <v>1276</v>
      </c>
    </row>
    <row r="306" spans="1:13" s="195" customFormat="1" ht="28.5" customHeight="1">
      <c r="A306" s="155">
        <f t="shared" si="12"/>
        <v>303</v>
      </c>
      <c r="B306" s="193" t="s">
        <v>1277</v>
      </c>
      <c r="C306" s="185" t="s">
        <v>1023</v>
      </c>
      <c r="D306" s="185"/>
      <c r="E306" s="181"/>
      <c r="F306" s="112" t="s">
        <v>1048</v>
      </c>
      <c r="G306" s="112" t="s">
        <v>213</v>
      </c>
      <c r="H306" s="181" t="s">
        <v>1278</v>
      </c>
      <c r="I306" s="200"/>
      <c r="J306" s="193" t="s">
        <v>1279</v>
      </c>
      <c r="K306" s="201"/>
      <c r="L306" s="201" t="s">
        <v>279</v>
      </c>
      <c r="M306" s="193"/>
    </row>
    <row r="307" spans="1:13" s="195" customFormat="1" ht="28.5" customHeight="1">
      <c r="A307" s="155">
        <f t="shared" si="12"/>
        <v>304</v>
      </c>
      <c r="B307" s="193" t="s">
        <v>1055</v>
      </c>
      <c r="C307" s="185" t="s">
        <v>1023</v>
      </c>
      <c r="D307" s="185" t="s">
        <v>460</v>
      </c>
      <c r="E307" s="181">
        <v>15.4</v>
      </c>
      <c r="F307" s="112" t="s">
        <v>1048</v>
      </c>
      <c r="G307" s="112" t="s">
        <v>213</v>
      </c>
      <c r="H307" s="181" t="s">
        <v>1280</v>
      </c>
      <c r="I307" s="200"/>
      <c r="J307" s="193" t="s">
        <v>1281</v>
      </c>
      <c r="K307" s="201"/>
      <c r="L307" s="201" t="s">
        <v>1282</v>
      </c>
      <c r="M307" s="193"/>
    </row>
    <row r="308" spans="1:13" s="138" customFormat="1" ht="28.5" customHeight="1">
      <c r="A308" s="316">
        <f t="shared" si="12"/>
        <v>305</v>
      </c>
      <c r="B308" s="278" t="s">
        <v>1283</v>
      </c>
      <c r="C308" s="279" t="s">
        <v>1023</v>
      </c>
      <c r="D308" s="279" t="s">
        <v>460</v>
      </c>
      <c r="E308" s="243">
        <v>1</v>
      </c>
      <c r="F308" s="244" t="s">
        <v>1048</v>
      </c>
      <c r="G308" s="244" t="s">
        <v>213</v>
      </c>
      <c r="H308" s="243" t="s">
        <v>1284</v>
      </c>
      <c r="I308" s="317"/>
      <c r="J308" s="278" t="s">
        <v>1285</v>
      </c>
      <c r="K308" s="318"/>
      <c r="L308" s="318" t="s">
        <v>1286</v>
      </c>
      <c r="M308" s="318" t="s">
        <v>1287</v>
      </c>
    </row>
    <row r="309" spans="1:13" s="195" customFormat="1" ht="28.5" customHeight="1">
      <c r="A309" s="155">
        <f t="shared" si="12"/>
        <v>306</v>
      </c>
      <c r="B309" s="193" t="s">
        <v>1288</v>
      </c>
      <c r="C309" s="185" t="s">
        <v>1023</v>
      </c>
      <c r="D309" s="185" t="s">
        <v>460</v>
      </c>
      <c r="E309" s="181">
        <v>15.2</v>
      </c>
      <c r="F309" s="112" t="s">
        <v>1048</v>
      </c>
      <c r="G309" s="112" t="s">
        <v>213</v>
      </c>
      <c r="H309" s="181" t="s">
        <v>1289</v>
      </c>
      <c r="I309" s="200"/>
      <c r="J309" s="193" t="s">
        <v>1290</v>
      </c>
      <c r="K309" s="201"/>
      <c r="L309" s="201" t="s">
        <v>1291</v>
      </c>
      <c r="M309" s="201" t="s">
        <v>1292</v>
      </c>
    </row>
    <row r="310" spans="1:13" s="195" customFormat="1" ht="28.5" customHeight="1">
      <c r="A310" s="155">
        <f t="shared" si="12"/>
        <v>307</v>
      </c>
      <c r="B310" s="193" t="s">
        <v>1293</v>
      </c>
      <c r="C310" s="185" t="s">
        <v>1023</v>
      </c>
      <c r="D310" s="185" t="s">
        <v>460</v>
      </c>
      <c r="E310" s="181">
        <v>15.2</v>
      </c>
      <c r="F310" s="112" t="s">
        <v>1048</v>
      </c>
      <c r="G310" s="112" t="s">
        <v>213</v>
      </c>
      <c r="H310" s="181" t="s">
        <v>1294</v>
      </c>
      <c r="I310" s="200"/>
      <c r="J310" s="193" t="s">
        <v>1295</v>
      </c>
      <c r="K310" s="201"/>
      <c r="L310" s="201" t="s">
        <v>1296</v>
      </c>
      <c r="M310" s="201" t="s">
        <v>1297</v>
      </c>
    </row>
    <row r="311" spans="1:13" s="182" customFormat="1" ht="28.5" customHeight="1">
      <c r="A311" s="155">
        <f t="shared" si="12"/>
        <v>308</v>
      </c>
      <c r="B311" s="178" t="s">
        <v>1298</v>
      </c>
      <c r="C311" s="182" t="s">
        <v>1023</v>
      </c>
      <c r="D311" s="182" t="s">
        <v>460</v>
      </c>
      <c r="E311" s="182">
        <v>9</v>
      </c>
      <c r="F311" s="182" t="s">
        <v>241</v>
      </c>
      <c r="H311" s="182" t="s">
        <v>1299</v>
      </c>
      <c r="J311" s="178" t="s">
        <v>1300</v>
      </c>
      <c r="K311" s="182" t="s">
        <v>1169</v>
      </c>
      <c r="M311" s="178"/>
    </row>
    <row r="312" spans="1:13" s="323" customFormat="1" ht="28.5" customHeight="1">
      <c r="A312" s="169">
        <v>309</v>
      </c>
      <c r="B312" s="319" t="s">
        <v>1301</v>
      </c>
      <c r="C312" s="320" t="s">
        <v>1023</v>
      </c>
      <c r="D312" s="320" t="s">
        <v>230</v>
      </c>
      <c r="E312" s="321">
        <v>15.2</v>
      </c>
      <c r="F312" s="320" t="s">
        <v>241</v>
      </c>
      <c r="G312" s="84" t="s">
        <v>346</v>
      </c>
      <c r="H312" s="322" t="s">
        <v>1302</v>
      </c>
      <c r="I312" s="320"/>
      <c r="J312" s="319"/>
      <c r="K312" s="321"/>
      <c r="L312" s="321"/>
      <c r="M312" s="319" t="s">
        <v>1303</v>
      </c>
    </row>
    <row r="313" spans="1:13" s="323" customFormat="1" ht="28.5" customHeight="1">
      <c r="A313" s="169">
        <v>310</v>
      </c>
      <c r="B313" s="319" t="s">
        <v>1304</v>
      </c>
      <c r="C313" s="320" t="s">
        <v>1023</v>
      </c>
      <c r="D313" s="320" t="s">
        <v>230</v>
      </c>
      <c r="E313" s="321">
        <v>15.2</v>
      </c>
      <c r="F313" s="320" t="s">
        <v>241</v>
      </c>
      <c r="G313" s="84" t="s">
        <v>346</v>
      </c>
      <c r="H313" s="324" t="s">
        <v>1305</v>
      </c>
      <c r="I313" s="320"/>
      <c r="J313" s="319"/>
      <c r="K313" s="321"/>
      <c r="L313" s="321"/>
      <c r="M313" s="319" t="s">
        <v>1306</v>
      </c>
    </row>
    <row r="314" spans="1:13" s="323" customFormat="1" ht="28.5" customHeight="1">
      <c r="A314" s="169">
        <v>311</v>
      </c>
      <c r="B314" s="319" t="s">
        <v>1307</v>
      </c>
      <c r="C314" s="320" t="s">
        <v>1023</v>
      </c>
      <c r="D314" s="320" t="s">
        <v>230</v>
      </c>
      <c r="E314" s="321">
        <v>15.2</v>
      </c>
      <c r="F314" s="320" t="s">
        <v>241</v>
      </c>
      <c r="G314" s="84" t="s">
        <v>346</v>
      </c>
      <c r="H314" s="324" t="s">
        <v>1308</v>
      </c>
      <c r="I314" s="320"/>
      <c r="J314" s="319"/>
      <c r="K314" s="321"/>
      <c r="L314" s="321"/>
      <c r="M314" s="319" t="s">
        <v>1309</v>
      </c>
    </row>
    <row r="315" spans="1:13" s="323" customFormat="1" ht="28.5" customHeight="1">
      <c r="A315" s="169">
        <v>312</v>
      </c>
      <c r="B315" s="319" t="s">
        <v>1215</v>
      </c>
      <c r="C315" s="320" t="s">
        <v>1023</v>
      </c>
      <c r="D315" s="320" t="s">
        <v>230</v>
      </c>
      <c r="E315" s="321">
        <v>15.2</v>
      </c>
      <c r="F315" s="320" t="s">
        <v>241</v>
      </c>
      <c r="G315" s="84" t="s">
        <v>346</v>
      </c>
      <c r="H315" s="324" t="s">
        <v>1310</v>
      </c>
      <c r="I315" s="320"/>
      <c r="J315" s="319"/>
      <c r="K315" s="321"/>
      <c r="L315" s="321"/>
      <c r="M315" s="319" t="s">
        <v>1311</v>
      </c>
    </row>
    <row r="316" spans="1:13" s="323" customFormat="1" ht="28.5" customHeight="1">
      <c r="A316" s="169">
        <v>313</v>
      </c>
      <c r="B316" s="319" t="s">
        <v>1312</v>
      </c>
      <c r="C316" s="320" t="s">
        <v>1023</v>
      </c>
      <c r="D316" s="320" t="s">
        <v>230</v>
      </c>
      <c r="E316" s="321">
        <v>1</v>
      </c>
      <c r="F316" s="320" t="s">
        <v>241</v>
      </c>
      <c r="G316" s="160" t="s">
        <v>213</v>
      </c>
      <c r="H316" s="325" t="s">
        <v>1313</v>
      </c>
      <c r="I316" s="320"/>
      <c r="J316" s="319"/>
      <c r="K316" s="321"/>
      <c r="L316" s="321"/>
      <c r="M316" s="319" t="s">
        <v>1314</v>
      </c>
    </row>
    <row r="317" spans="1:13" s="323" customFormat="1" ht="28.5" customHeight="1">
      <c r="A317" s="169">
        <v>314</v>
      </c>
      <c r="B317" s="326" t="s">
        <v>1315</v>
      </c>
      <c r="C317" s="327" t="s">
        <v>1023</v>
      </c>
      <c r="D317" s="320" t="s">
        <v>230</v>
      </c>
      <c r="E317" s="321">
        <v>8</v>
      </c>
      <c r="F317" s="320" t="s">
        <v>241</v>
      </c>
      <c r="G317" s="160" t="s">
        <v>213</v>
      </c>
      <c r="H317" s="166" t="s">
        <v>1316</v>
      </c>
      <c r="I317" s="320"/>
      <c r="J317" s="319"/>
      <c r="K317" s="321"/>
      <c r="L317" s="321"/>
      <c r="M317" s="319" t="s">
        <v>1317</v>
      </c>
    </row>
    <row r="318" spans="1:13" s="195" customFormat="1" ht="28.5" customHeight="1">
      <c r="A318" s="170">
        <v>315</v>
      </c>
      <c r="B318" s="202" t="s">
        <v>1318</v>
      </c>
      <c r="C318" s="182" t="s">
        <v>1023</v>
      </c>
      <c r="D318" s="185" t="s">
        <v>230</v>
      </c>
      <c r="E318" s="181">
        <v>2.4</v>
      </c>
      <c r="F318" s="185" t="s">
        <v>241</v>
      </c>
      <c r="G318" s="343">
        <v>999999</v>
      </c>
      <c r="H318" s="344" t="s">
        <v>1258</v>
      </c>
      <c r="I318" s="203"/>
      <c r="J318" s="193"/>
      <c r="K318" s="181"/>
      <c r="L318" s="181"/>
      <c r="M318" s="193"/>
    </row>
    <row r="319" spans="1:13" s="301" customFormat="1" ht="34.5" customHeight="1">
      <c r="A319" s="429"/>
      <c r="B319" s="432" t="s">
        <v>3400</v>
      </c>
      <c r="C319" s="300" t="s">
        <v>1023</v>
      </c>
      <c r="D319" s="300" t="s">
        <v>323</v>
      </c>
      <c r="E319" s="298">
        <v>15.2</v>
      </c>
      <c r="F319" s="300" t="s">
        <v>241</v>
      </c>
      <c r="G319" s="277" t="s">
        <v>213</v>
      </c>
      <c r="H319" s="430" t="s">
        <v>3401</v>
      </c>
      <c r="I319" s="431"/>
      <c r="J319" s="299"/>
      <c r="K319" s="298" t="s">
        <v>3407</v>
      </c>
      <c r="L319" s="298"/>
      <c r="M319" s="299"/>
    </row>
    <row r="320" spans="1:13" s="301" customFormat="1" ht="34.5" customHeight="1">
      <c r="A320" s="429"/>
      <c r="B320" s="432" t="s">
        <v>3402</v>
      </c>
      <c r="C320" s="300" t="s">
        <v>3403</v>
      </c>
      <c r="D320" s="300" t="s">
        <v>230</v>
      </c>
      <c r="E320" s="298">
        <v>15.2</v>
      </c>
      <c r="F320" s="300" t="s">
        <v>241</v>
      </c>
      <c r="G320" s="277" t="s">
        <v>213</v>
      </c>
      <c r="H320" s="430" t="s">
        <v>3404</v>
      </c>
      <c r="I320" s="431"/>
      <c r="J320" s="299"/>
      <c r="K320" s="298" t="s">
        <v>3407</v>
      </c>
      <c r="L320" s="298"/>
      <c r="M320" s="299"/>
    </row>
    <row r="321" spans="1:14" s="301" customFormat="1" ht="66" customHeight="1">
      <c r="A321" s="429"/>
      <c r="B321" s="432" t="s">
        <v>3405</v>
      </c>
      <c r="C321" s="300" t="s">
        <v>1023</v>
      </c>
      <c r="D321" s="300" t="s">
        <v>230</v>
      </c>
      <c r="E321" s="298">
        <v>15.2</v>
      </c>
      <c r="F321" s="300" t="s">
        <v>241</v>
      </c>
      <c r="G321" s="277" t="s">
        <v>213</v>
      </c>
      <c r="H321" s="433" t="s">
        <v>3406</v>
      </c>
      <c r="I321" s="431"/>
      <c r="J321" s="299"/>
      <c r="K321" s="298" t="s">
        <v>3408</v>
      </c>
      <c r="L321" s="298" t="s">
        <v>1045</v>
      </c>
      <c r="M321" s="299" t="s">
        <v>1046</v>
      </c>
    </row>
    <row r="322" spans="1:14" s="352" customFormat="1" ht="28.5" customHeight="1">
      <c r="A322" s="328">
        <f>A311+8</f>
        <v>316</v>
      </c>
      <c r="B322" s="345" t="s">
        <v>1319</v>
      </c>
      <c r="C322" s="346" t="s">
        <v>1023</v>
      </c>
      <c r="D322" s="347"/>
      <c r="E322" s="348"/>
      <c r="F322" s="330" t="s">
        <v>241</v>
      </c>
      <c r="G322" s="335"/>
      <c r="H322" s="335"/>
      <c r="I322" s="349"/>
      <c r="J322" s="350"/>
      <c r="K322" s="351"/>
      <c r="L322" s="351"/>
      <c r="M322" s="350"/>
    </row>
    <row r="323" spans="1:14" s="195" customFormat="1" ht="28.5" customHeight="1">
      <c r="A323" s="155">
        <f t="shared" si="12"/>
        <v>317</v>
      </c>
      <c r="B323" s="193" t="s">
        <v>1320</v>
      </c>
      <c r="C323" s="185" t="s">
        <v>1319</v>
      </c>
      <c r="D323" s="185"/>
      <c r="E323" s="181">
        <v>15</v>
      </c>
      <c r="F323" s="181" t="s">
        <v>212</v>
      </c>
      <c r="G323" s="112" t="s">
        <v>213</v>
      </c>
      <c r="H323" s="181" t="s">
        <v>1321</v>
      </c>
      <c r="I323" s="200"/>
      <c r="J323" s="193" t="s">
        <v>1322</v>
      </c>
      <c r="K323" s="201"/>
      <c r="L323" s="201" t="s">
        <v>1323</v>
      </c>
      <c r="M323" s="193"/>
    </row>
    <row r="324" spans="1:14" s="195" customFormat="1" ht="28.5" customHeight="1">
      <c r="A324" s="155">
        <f t="shared" si="12"/>
        <v>318</v>
      </c>
      <c r="B324" s="193" t="s">
        <v>1324</v>
      </c>
      <c r="C324" s="185" t="s">
        <v>1319</v>
      </c>
      <c r="D324" s="185"/>
      <c r="E324" s="181">
        <v>11</v>
      </c>
      <c r="F324" s="181" t="s">
        <v>212</v>
      </c>
      <c r="G324" s="112" t="s">
        <v>213</v>
      </c>
      <c r="H324" s="181" t="s">
        <v>1325</v>
      </c>
      <c r="I324" s="200"/>
      <c r="J324" s="193" t="s">
        <v>1326</v>
      </c>
      <c r="K324" s="201"/>
      <c r="L324" s="201" t="s">
        <v>1327</v>
      </c>
      <c r="M324" s="193"/>
    </row>
    <row r="325" spans="1:14" s="195" customFormat="1" ht="28.5" customHeight="1">
      <c r="A325" s="155">
        <f t="shared" si="12"/>
        <v>319</v>
      </c>
      <c r="B325" s="193" t="s">
        <v>1328</v>
      </c>
      <c r="C325" s="185" t="s">
        <v>1319</v>
      </c>
      <c r="D325" s="185"/>
      <c r="E325" s="181">
        <v>15</v>
      </c>
      <c r="F325" s="112" t="s">
        <v>1048</v>
      </c>
      <c r="G325" s="112" t="s">
        <v>346</v>
      </c>
      <c r="H325" s="181" t="s">
        <v>1329</v>
      </c>
      <c r="I325" s="200"/>
      <c r="J325" s="193" t="s">
        <v>1330</v>
      </c>
      <c r="K325" s="201"/>
      <c r="L325" s="201" t="s">
        <v>1331</v>
      </c>
      <c r="M325" s="193"/>
    </row>
    <row r="326" spans="1:14" s="195" customFormat="1" ht="28.5" customHeight="1">
      <c r="A326" s="155">
        <f t="shared" si="12"/>
        <v>320</v>
      </c>
      <c r="B326" s="193" t="s">
        <v>1332</v>
      </c>
      <c r="C326" s="185" t="s">
        <v>1319</v>
      </c>
      <c r="D326" s="185"/>
      <c r="E326" s="181">
        <v>7</v>
      </c>
      <c r="F326" s="112" t="s">
        <v>1048</v>
      </c>
      <c r="G326" s="145">
        <v>9999999</v>
      </c>
      <c r="H326" s="181" t="s">
        <v>1333</v>
      </c>
      <c r="I326" s="200"/>
      <c r="J326" s="193" t="s">
        <v>1334</v>
      </c>
      <c r="K326" s="201"/>
      <c r="L326" s="201" t="s">
        <v>1335</v>
      </c>
      <c r="M326" s="193"/>
    </row>
    <row r="327" spans="1:14" s="332" customFormat="1" ht="28.5" customHeight="1">
      <c r="A327" s="328">
        <f>A326+1</f>
        <v>321</v>
      </c>
      <c r="B327" s="329" t="s">
        <v>1336</v>
      </c>
      <c r="C327" s="330" t="s">
        <v>210</v>
      </c>
      <c r="D327" s="330" t="s">
        <v>213</v>
      </c>
      <c r="E327" s="330" t="s">
        <v>213</v>
      </c>
      <c r="F327" s="330" t="s">
        <v>212</v>
      </c>
      <c r="G327" s="330" t="s">
        <v>213</v>
      </c>
      <c r="H327" s="330"/>
      <c r="I327" s="331" t="str">
        <f>CONCATENATE(B327,"  (Pai: ",C327,",  Tipo: ",D327,", Obrig: ",F327,", Tam: ",E327,")")</f>
        <v>faturas  (Pai: rps,  Tipo: --, Obrig: Sim, Tam: --)</v>
      </c>
      <c r="J327" s="330" t="str">
        <f>IFERROR(VLOOKUP(I327,'Leiaute Neogrid'!$A$4:$K$178,11,FALSE),"")</f>
        <v/>
      </c>
      <c r="K327" s="330"/>
      <c r="L327" s="330"/>
      <c r="M327" s="330"/>
      <c r="N327" s="334"/>
    </row>
    <row r="328" spans="1:14" s="332" customFormat="1" ht="28.5" customHeight="1">
      <c r="A328" s="328">
        <f t="shared" si="12"/>
        <v>322</v>
      </c>
      <c r="B328" s="342" t="s">
        <v>1337</v>
      </c>
      <c r="C328" s="310" t="s">
        <v>1336</v>
      </c>
      <c r="D328" s="310" t="s">
        <v>213</v>
      </c>
      <c r="E328" s="310" t="s">
        <v>213</v>
      </c>
      <c r="F328" s="310" t="s">
        <v>212</v>
      </c>
      <c r="G328" s="310" t="s">
        <v>213</v>
      </c>
      <c r="H328" s="310"/>
      <c r="I328" s="311" t="str">
        <f>CONCATENATE(B328,"  (Pai: ",C328,",  Tipo: ",D328,", Obrig: ",F328,", Tam: ",E328,")")</f>
        <v>fatura  (Pai: faturas,  Tipo: --, Obrig: Sim, Tam: --)</v>
      </c>
      <c r="J328" s="310" t="str">
        <f>IFERROR(VLOOKUP(I328,'Leiaute Neogrid'!$A$4:$K$178,11,FALSE),"")</f>
        <v/>
      </c>
      <c r="K328" s="310"/>
      <c r="L328" s="310"/>
      <c r="M328" s="310"/>
      <c r="N328" s="334"/>
    </row>
    <row r="329" spans="1:14" ht="28.5" customHeight="1">
      <c r="A329" s="155">
        <f t="shared" si="12"/>
        <v>323</v>
      </c>
      <c r="B329" s="140" t="s">
        <v>561</v>
      </c>
      <c r="C329" s="112" t="s">
        <v>1337</v>
      </c>
      <c r="D329" s="112" t="s">
        <v>230</v>
      </c>
      <c r="E329" s="112">
        <v>6</v>
      </c>
      <c r="F329" s="112" t="s">
        <v>212</v>
      </c>
      <c r="G329" s="112" t="s">
        <v>213</v>
      </c>
      <c r="H329" s="112" t="s">
        <v>1338</v>
      </c>
      <c r="I329" s="113" t="str">
        <f>CONCATENATE(B329,"  (Pai: ",C329,",  Tipo: ",D329,", Obrig: ",F329,", Tam: ",E329,")")</f>
        <v>numero  (Pai: fatura,  Tipo: Numérico, Obrig: Sim, Tam: 6)</v>
      </c>
      <c r="J329" s="112" t="str">
        <f>IFERROR(VLOOKUP(I329,'Leiaute Neogrid'!$A$4:$K$178,11,FALSE),"")</f>
        <v>nSequencial  (Pai: faturas,  Tipo: N, Obrig: 0-1, Tam: 99)</v>
      </c>
      <c r="K329" s="112"/>
      <c r="L329" s="112"/>
      <c r="M329" s="112"/>
    </row>
    <row r="330" spans="1:14" ht="28.5" customHeight="1">
      <c r="A330" s="155">
        <f t="shared" si="12"/>
        <v>324</v>
      </c>
      <c r="B330" s="140" t="s">
        <v>1339</v>
      </c>
      <c r="C330" s="112" t="s">
        <v>1337</v>
      </c>
      <c r="D330" s="112" t="s">
        <v>230</v>
      </c>
      <c r="E330" s="186">
        <v>15.4</v>
      </c>
      <c r="F330" s="112" t="s">
        <v>212</v>
      </c>
      <c r="G330" s="112" t="s">
        <v>346</v>
      </c>
      <c r="H330" s="112" t="s">
        <v>1340</v>
      </c>
      <c r="I330" s="113" t="str">
        <f>CONCATENATE(B330,"  (Pai: ",C330,",  Tipo: ",D330,", Obrig: ",F330,", Tam: ",E330,")")</f>
        <v>valor  (Pai: fatura,  Tipo: Numérico, Obrig: Sim, Tam: 15,4)</v>
      </c>
      <c r="J330" s="112" t="str">
        <f>IFERROR(VLOOKUP(I330,'Leiaute Neogrid'!$A$4:$K$178,11,FALSE),"")</f>
        <v/>
      </c>
      <c r="K330" s="112"/>
      <c r="L330" s="112"/>
      <c r="M330" s="112"/>
    </row>
    <row r="331" spans="1:14" ht="28.5" customHeight="1">
      <c r="A331" s="155">
        <f t="shared" si="12"/>
        <v>325</v>
      </c>
      <c r="B331" s="140" t="s">
        <v>1341</v>
      </c>
      <c r="C331" s="112" t="s">
        <v>1337</v>
      </c>
      <c r="D331" s="112" t="s">
        <v>230</v>
      </c>
      <c r="E331" s="112">
        <v>1</v>
      </c>
      <c r="F331" s="112" t="s">
        <v>241</v>
      </c>
      <c r="G331" s="112" t="s">
        <v>213</v>
      </c>
      <c r="H331" s="112" t="s">
        <v>1342</v>
      </c>
      <c r="I331" s="113"/>
      <c r="J331" s="112" t="s">
        <v>1343</v>
      </c>
      <c r="K331" s="112"/>
      <c r="L331" s="112"/>
      <c r="M331" s="112"/>
    </row>
    <row r="332" spans="1:14" ht="28.5" customHeight="1">
      <c r="A332" s="155">
        <f t="shared" si="12"/>
        <v>326</v>
      </c>
      <c r="B332" s="140" t="s">
        <v>1344</v>
      </c>
      <c r="C332" s="112" t="s">
        <v>1337</v>
      </c>
      <c r="D332" s="112" t="s">
        <v>230</v>
      </c>
      <c r="E332" s="112" t="s">
        <v>345</v>
      </c>
      <c r="F332" s="112" t="s">
        <v>241</v>
      </c>
      <c r="G332" s="112" t="s">
        <v>346</v>
      </c>
      <c r="H332" s="112" t="s">
        <v>1345</v>
      </c>
      <c r="I332" s="113"/>
      <c r="J332" s="112" t="s">
        <v>1346</v>
      </c>
      <c r="K332" s="112" t="s">
        <v>1347</v>
      </c>
      <c r="L332" s="112"/>
      <c r="M332" s="112"/>
    </row>
    <row r="333" spans="1:14" ht="28.5" customHeight="1">
      <c r="A333" s="155">
        <f t="shared" si="12"/>
        <v>327</v>
      </c>
      <c r="B333" s="140" t="s">
        <v>1348</v>
      </c>
      <c r="C333" s="112" t="s">
        <v>1337</v>
      </c>
      <c r="D333" s="112" t="s">
        <v>211</v>
      </c>
      <c r="E333" s="112">
        <v>256</v>
      </c>
      <c r="F333" s="112" t="s">
        <v>241</v>
      </c>
      <c r="G333" s="112"/>
      <c r="H333" s="112" t="s">
        <v>1349</v>
      </c>
      <c r="I333" s="113"/>
      <c r="J333" s="112" t="s">
        <v>1350</v>
      </c>
      <c r="K333" s="112" t="s">
        <v>1347</v>
      </c>
      <c r="L333" s="112"/>
      <c r="M333" s="112"/>
    </row>
    <row r="334" spans="1:14" ht="28.5" customHeight="1">
      <c r="A334" s="155">
        <f t="shared" si="12"/>
        <v>328</v>
      </c>
      <c r="B334" s="140" t="s">
        <v>1351</v>
      </c>
      <c r="C334" s="112" t="s">
        <v>1337</v>
      </c>
      <c r="D334" s="112" t="s">
        <v>230</v>
      </c>
      <c r="E334" s="112">
        <v>1</v>
      </c>
      <c r="F334" s="112" t="s">
        <v>241</v>
      </c>
      <c r="G334" s="112"/>
      <c r="H334" s="112" t="s">
        <v>1352</v>
      </c>
      <c r="I334" s="113"/>
      <c r="J334" s="112" t="s">
        <v>1353</v>
      </c>
      <c r="K334" s="112" t="s">
        <v>1347</v>
      </c>
      <c r="L334" s="112"/>
      <c r="M334" s="112"/>
    </row>
    <row r="335" spans="1:14" s="138" customFormat="1" ht="28.5" customHeight="1">
      <c r="A335" s="155">
        <f t="shared" si="12"/>
        <v>329</v>
      </c>
      <c r="B335" s="178" t="s">
        <v>1354</v>
      </c>
      <c r="C335" s="182" t="s">
        <v>1337</v>
      </c>
      <c r="D335" s="182" t="s">
        <v>460</v>
      </c>
      <c r="E335" s="182">
        <v>1</v>
      </c>
      <c r="F335" s="182" t="s">
        <v>241</v>
      </c>
      <c r="G335" s="182"/>
      <c r="H335" s="112" t="s">
        <v>1355</v>
      </c>
      <c r="I335" s="182"/>
      <c r="J335" s="178" t="s">
        <v>1356</v>
      </c>
      <c r="K335" s="182"/>
      <c r="L335" s="182"/>
      <c r="M335" s="178"/>
    </row>
    <row r="336" spans="1:14" s="332" customFormat="1" ht="28.5" customHeight="1">
      <c r="A336" s="328">
        <f t="shared" ref="A336:A399" si="13">A335+1</f>
        <v>330</v>
      </c>
      <c r="B336" s="309" t="s">
        <v>1357</v>
      </c>
      <c r="C336" s="310" t="s">
        <v>210</v>
      </c>
      <c r="D336" s="310" t="s">
        <v>213</v>
      </c>
      <c r="E336" s="310" t="s">
        <v>213</v>
      </c>
      <c r="F336" s="310" t="s">
        <v>241</v>
      </c>
      <c r="G336" s="310" t="s">
        <v>213</v>
      </c>
      <c r="H336" s="310" t="s">
        <v>1358</v>
      </c>
      <c r="I336" s="311" t="str">
        <f t="shared" ref="I336:I352" si="14">CONCATENATE(B336,"  (Pai: ",C336,",  Tipo: ",D336,", Obrig: ",F336,", Tam: ",E336,")")</f>
        <v>pagamentos  (Pai: rps,  Tipo: --, Obrig: Não, Tam: --)</v>
      </c>
      <c r="J336" s="310" t="str">
        <f>IFERROR(VLOOKUP(I336,'Leiaute Neogrid'!$A$4:$K$178,11,FALSE),"")</f>
        <v/>
      </c>
      <c r="K336" s="310"/>
      <c r="L336" s="310"/>
      <c r="M336" s="310"/>
      <c r="N336" s="334"/>
    </row>
    <row r="337" spans="1:14" s="332" customFormat="1" ht="28.5" customHeight="1">
      <c r="A337" s="328">
        <f t="shared" si="13"/>
        <v>331</v>
      </c>
      <c r="B337" s="342" t="s">
        <v>1359</v>
      </c>
      <c r="C337" s="310" t="s">
        <v>1357</v>
      </c>
      <c r="D337" s="310" t="s">
        <v>213</v>
      </c>
      <c r="E337" s="310" t="s">
        <v>213</v>
      </c>
      <c r="F337" s="310" t="s">
        <v>212</v>
      </c>
      <c r="G337" s="310" t="s">
        <v>213</v>
      </c>
      <c r="H337" s="310" t="s">
        <v>1360</v>
      </c>
      <c r="I337" s="311" t="str">
        <f t="shared" si="14"/>
        <v>pagamento  (Pai: pagamentos,  Tipo: --, Obrig: Sim, Tam: --)</v>
      </c>
      <c r="J337" s="310" t="str">
        <f>IFERROR(VLOOKUP(I337,'Leiaute Neogrid'!$A$4:$K$178,11,FALSE),"")</f>
        <v/>
      </c>
      <c r="K337" s="310"/>
      <c r="L337" s="310"/>
      <c r="M337" s="310"/>
      <c r="N337" s="334"/>
    </row>
    <row r="338" spans="1:14" ht="28.5" customHeight="1">
      <c r="A338" s="155">
        <f t="shared" si="13"/>
        <v>332</v>
      </c>
      <c r="B338" s="140" t="s">
        <v>1361</v>
      </c>
      <c r="C338" s="112" t="s">
        <v>1359</v>
      </c>
      <c r="D338" s="112" t="s">
        <v>230</v>
      </c>
      <c r="E338" s="112">
        <v>2</v>
      </c>
      <c r="F338" s="112" t="s">
        <v>212</v>
      </c>
      <c r="G338" s="112" t="s">
        <v>213</v>
      </c>
      <c r="H338" s="112" t="s">
        <v>1362</v>
      </c>
      <c r="I338" s="113" t="str">
        <f t="shared" si="14"/>
        <v>parcela  (Pai: pagamento,  Tipo: Numérico, Obrig: Sim, Tam: 2)</v>
      </c>
      <c r="J338" s="112" t="str">
        <f>IFERROR(VLOOKUP(I338,'Leiaute Neogrid'!$A$4:$K$178,11,FALSE),"")</f>
        <v>nParcela  (Pai: faturas,  Tipo: C, Obrig: 1-1, Tam: 99)</v>
      </c>
      <c r="K338" s="112"/>
      <c r="L338" s="112"/>
      <c r="M338" s="112"/>
    </row>
    <row r="339" spans="1:14" ht="28.5" customHeight="1">
      <c r="A339" s="155">
        <f t="shared" si="13"/>
        <v>333</v>
      </c>
      <c r="B339" s="140" t="s">
        <v>1363</v>
      </c>
      <c r="C339" s="112" t="s">
        <v>1359</v>
      </c>
      <c r="D339" s="112" t="s">
        <v>176</v>
      </c>
      <c r="E339" s="112">
        <v>10</v>
      </c>
      <c r="F339" s="112" t="s">
        <v>212</v>
      </c>
      <c r="G339" s="112" t="s">
        <v>1364</v>
      </c>
      <c r="H339" s="112" t="s">
        <v>1365</v>
      </c>
      <c r="I339" s="113" t="str">
        <f t="shared" si="14"/>
        <v>dtvenc  (Pai: pagamento,  Tipo: Data, Obrig: Sim, Tam: 10)</v>
      </c>
      <c r="J339" s="112" t="str">
        <f>IFERROR(VLOOKUP(I339,'Leiaute Neogrid'!$A$4:$K$178,11,FALSE),"")</f>
        <v>dtVencimento  (Pai: faturas,  Tipo: D, Obrig: 1-1, Tam: 19)</v>
      </c>
      <c r="K339" s="112"/>
      <c r="L339" s="112"/>
      <c r="M339" s="112"/>
    </row>
    <row r="340" spans="1:14" ht="28.5" customHeight="1">
      <c r="A340" s="155">
        <f t="shared" si="13"/>
        <v>334</v>
      </c>
      <c r="B340" s="140" t="s">
        <v>1339</v>
      </c>
      <c r="C340" s="112" t="s">
        <v>1359</v>
      </c>
      <c r="D340" s="112" t="s">
        <v>230</v>
      </c>
      <c r="E340" s="112" t="s">
        <v>345</v>
      </c>
      <c r="F340" s="112" t="s">
        <v>212</v>
      </c>
      <c r="G340" s="112" t="s">
        <v>346</v>
      </c>
      <c r="H340" s="112" t="s">
        <v>1366</v>
      </c>
      <c r="I340" s="113" t="str">
        <f t="shared" si="14"/>
        <v>valor  (Pai: pagamento,  Tipo: Numérico, Obrig: Sim, Tam: 15, 2)</v>
      </c>
      <c r="J340" s="112" t="str">
        <f>IFERROR(VLOOKUP(I340,'Leiaute Neogrid'!$A$4:$K$178,11,FALSE),"")</f>
        <v/>
      </c>
      <c r="K340" s="112" t="s">
        <v>215</v>
      </c>
      <c r="L340" s="112" t="s">
        <v>1367</v>
      </c>
      <c r="M340" s="112"/>
    </row>
    <row r="341" spans="1:14" s="332" customFormat="1" ht="28.5" customHeight="1">
      <c r="A341" s="328">
        <f t="shared" si="13"/>
        <v>335</v>
      </c>
      <c r="B341" s="309" t="s">
        <v>1368</v>
      </c>
      <c r="C341" s="310" t="s">
        <v>210</v>
      </c>
      <c r="D341" s="310" t="s">
        <v>213</v>
      </c>
      <c r="E341" s="310" t="s">
        <v>213</v>
      </c>
      <c r="F341" s="310" t="s">
        <v>212</v>
      </c>
      <c r="G341" s="310" t="s">
        <v>213</v>
      </c>
      <c r="H341" s="310" t="s">
        <v>1369</v>
      </c>
      <c r="I341" s="311" t="str">
        <f t="shared" si="14"/>
        <v>deducoes  (Pai: rps,  Tipo: --, Obrig: Sim, Tam: --)</v>
      </c>
      <c r="J341" s="310" t="str">
        <f>IFERROR(VLOOKUP(I341,'Leiaute Neogrid'!$A$4:$K$178,11,FALSE),"")</f>
        <v/>
      </c>
      <c r="K341" s="310"/>
      <c r="L341" s="310"/>
      <c r="M341" s="310"/>
      <c r="N341" s="334"/>
    </row>
    <row r="342" spans="1:14" ht="28.5" customHeight="1">
      <c r="A342" s="155">
        <f t="shared" si="13"/>
        <v>336</v>
      </c>
      <c r="B342" s="140" t="s">
        <v>817</v>
      </c>
      <c r="C342" s="112" t="s">
        <v>1368</v>
      </c>
      <c r="D342" s="112" t="s">
        <v>230</v>
      </c>
      <c r="E342" s="112" t="s">
        <v>345</v>
      </c>
      <c r="F342" s="112" t="s">
        <v>212</v>
      </c>
      <c r="G342" s="112" t="s">
        <v>346</v>
      </c>
      <c r="H342" s="112" t="s">
        <v>1370</v>
      </c>
      <c r="I342" s="113" t="str">
        <f t="shared" si="14"/>
        <v>desccond  (Pai: deducoes,  Tipo: Numérico, Obrig: Sim, Tam: 15, 2)</v>
      </c>
      <c r="J342" s="112" t="str">
        <f>IFERROR(VLOOKUP(I342,'Leiaute Neogrid'!$A$4:$K$178,11,FALSE),"")</f>
        <v>desCond  (Pai: servico,  Tipo: N, Obrig: S, Tam: 15)</v>
      </c>
      <c r="K342" s="112"/>
      <c r="L342" s="112"/>
      <c r="M342" s="112"/>
    </row>
    <row r="343" spans="1:14" ht="28.5" customHeight="1">
      <c r="A343" s="155">
        <f t="shared" si="13"/>
        <v>337</v>
      </c>
      <c r="B343" s="140" t="s">
        <v>1371</v>
      </c>
      <c r="C343" s="112" t="s">
        <v>1368</v>
      </c>
      <c r="D343" s="112" t="s">
        <v>230</v>
      </c>
      <c r="E343" s="112" t="s">
        <v>345</v>
      </c>
      <c r="F343" s="112" t="s">
        <v>212</v>
      </c>
      <c r="G343" s="112" t="s">
        <v>346</v>
      </c>
      <c r="H343" s="112" t="s">
        <v>1372</v>
      </c>
      <c r="I343" s="113" t="str">
        <f t="shared" si="14"/>
        <v>descincond  (Pai: deducoes,  Tipo: Numérico, Obrig: Sim, Tam: 15, 2)</v>
      </c>
      <c r="J343" s="112" t="str">
        <f>IFERROR(VLOOKUP(I343,'Leiaute Neogrid'!$A$4:$K$178,11,FALSE),"")</f>
        <v>desIncond  (Pai: servico,  Tipo: N, Obrig: S, Tam: 15)</v>
      </c>
      <c r="K343" s="112"/>
      <c r="L343" s="112"/>
      <c r="M343" s="112"/>
    </row>
    <row r="344" spans="1:14" s="332" customFormat="1" ht="28.5" customHeight="1">
      <c r="A344" s="328">
        <f t="shared" si="13"/>
        <v>338</v>
      </c>
      <c r="B344" s="342" t="s">
        <v>1373</v>
      </c>
      <c r="C344" s="310" t="s">
        <v>1368</v>
      </c>
      <c r="D344" s="310" t="s">
        <v>213</v>
      </c>
      <c r="E344" s="310" t="s">
        <v>213</v>
      </c>
      <c r="F344" s="310" t="s">
        <v>241</v>
      </c>
      <c r="G344" s="310" t="s">
        <v>213</v>
      </c>
      <c r="H344" s="310" t="s">
        <v>1374</v>
      </c>
      <c r="I344" s="311" t="str">
        <f t="shared" si="14"/>
        <v>deducao  (Pai: deducoes,  Tipo: --, Obrig: Não, Tam: --)</v>
      </c>
      <c r="J344" s="310" t="str">
        <f>IFERROR(VLOOKUP(I344,'Leiaute Neogrid'!$A$4:$K$178,11,FALSE),"")</f>
        <v/>
      </c>
      <c r="K344" s="310"/>
      <c r="L344" s="310"/>
      <c r="M344" s="310"/>
      <c r="N344" s="334"/>
    </row>
    <row r="345" spans="1:14" ht="28.5" customHeight="1">
      <c r="A345" s="155">
        <f t="shared" si="13"/>
        <v>339</v>
      </c>
      <c r="B345" s="140" t="s">
        <v>234</v>
      </c>
      <c r="C345" s="112" t="s">
        <v>1373</v>
      </c>
      <c r="D345" s="112" t="s">
        <v>230</v>
      </c>
      <c r="E345" s="112">
        <v>1</v>
      </c>
      <c r="F345" s="112" t="s">
        <v>212</v>
      </c>
      <c r="G345" s="112" t="s">
        <v>213</v>
      </c>
      <c r="H345" s="112" t="s">
        <v>1375</v>
      </c>
      <c r="I345" s="113" t="str">
        <f t="shared" si="14"/>
        <v>tipo  (Pai: deducao,  Tipo: Numérico, Obrig: Sim, Tam: 1)</v>
      </c>
      <c r="J345" s="112" t="str">
        <f>IFERROR(VLOOKUP(I345,'Leiaute Neogrid'!$A$4:$K$178,11,FALSE),"")</f>
        <v>ded  (Pai: deducao,  Tipo: C, Obrig: S, Tam: 3)</v>
      </c>
      <c r="K345" s="112" t="s">
        <v>1376</v>
      </c>
      <c r="L345" s="112" t="s">
        <v>1377</v>
      </c>
      <c r="M345" s="112" t="s">
        <v>1378</v>
      </c>
    </row>
    <row r="346" spans="1:14" ht="28.5" customHeight="1">
      <c r="A346" s="155">
        <f t="shared" si="13"/>
        <v>340</v>
      </c>
      <c r="B346" s="140" t="s">
        <v>1379</v>
      </c>
      <c r="C346" s="112" t="s">
        <v>1373</v>
      </c>
      <c r="D346" s="112" t="s">
        <v>230</v>
      </c>
      <c r="E346" s="112">
        <v>1</v>
      </c>
      <c r="F346" s="112" t="s">
        <v>212</v>
      </c>
      <c r="G346" s="112" t="s">
        <v>213</v>
      </c>
      <c r="H346" s="183" t="s">
        <v>1380</v>
      </c>
      <c r="I346" s="113" t="str">
        <f t="shared" si="14"/>
        <v>modal  (Pai: deducao,  Tipo: Numérico, Obrig: Sim, Tam: 1)</v>
      </c>
      <c r="J346" s="112" t="str">
        <f>IFERROR(VLOOKUP(I346,'Leiaute Neogrid'!$A$4:$K$178,11,FALSE),"")</f>
        <v>tpDed  (Pai: deducao,  Tipo: C, Obrig: S, Tam: 3)</v>
      </c>
      <c r="K346" s="112"/>
      <c r="L346" s="112"/>
      <c r="M346" s="112"/>
    </row>
    <row r="347" spans="1:14" ht="28.5" customHeight="1">
      <c r="A347" s="155">
        <f t="shared" si="13"/>
        <v>341</v>
      </c>
      <c r="B347" s="140" t="s">
        <v>1381</v>
      </c>
      <c r="C347" s="112" t="s">
        <v>1373</v>
      </c>
      <c r="D347" s="112" t="s">
        <v>211</v>
      </c>
      <c r="E347" s="112">
        <v>15</v>
      </c>
      <c r="F347" s="112" t="s">
        <v>241</v>
      </c>
      <c r="G347" s="112" t="s">
        <v>213</v>
      </c>
      <c r="H347" s="112" t="s">
        <v>1382</v>
      </c>
      <c r="I347" s="157" t="str">
        <f t="shared" si="14"/>
        <v>codobra  (Pai: deducao,  Tipo: Alfanumérico, Obrig: Não, Tam: 15)</v>
      </c>
      <c r="J347" s="112" t="str">
        <f>IFERROR(VLOOKUP(I347,'Leiaute Neogrid'!$A$4:$K$178,11,FALSE),"")</f>
        <v>cdObra  (Pai: constCivil,  Tipo: C, Obrig: S, Tam: 15)</v>
      </c>
      <c r="K347" s="112" t="s">
        <v>215</v>
      </c>
      <c r="L347" s="140" t="s">
        <v>1383</v>
      </c>
      <c r="M347" s="140" t="s">
        <v>1384</v>
      </c>
    </row>
    <row r="348" spans="1:14" ht="28.5" customHeight="1">
      <c r="A348" s="155">
        <f t="shared" si="13"/>
        <v>342</v>
      </c>
      <c r="B348" s="140" t="s">
        <v>1385</v>
      </c>
      <c r="C348" s="112" t="s">
        <v>1373</v>
      </c>
      <c r="D348" s="112" t="s">
        <v>211</v>
      </c>
      <c r="E348" s="112">
        <v>15</v>
      </c>
      <c r="F348" s="112" t="s">
        <v>241</v>
      </c>
      <c r="G348" s="112" t="s">
        <v>213</v>
      </c>
      <c r="H348" s="112" t="s">
        <v>1386</v>
      </c>
      <c r="I348" s="157" t="str">
        <f t="shared" si="14"/>
        <v>codart  (Pai: deducao,  Tipo: Alfanumérico, Obrig: Não, Tam: 15)</v>
      </c>
      <c r="J348" s="112" t="str">
        <f>IFERROR(VLOOKUP(I348,'Leiaute Neogrid'!$A$4:$K$178,11,FALSE),"")</f>
        <v>cdArt  (Pai: constCivil,  Tipo: C, Obrig: S, Tam: 15)</v>
      </c>
      <c r="K348" s="112" t="s">
        <v>215</v>
      </c>
      <c r="L348" s="112" t="s">
        <v>1387</v>
      </c>
      <c r="M348" s="112"/>
    </row>
    <row r="349" spans="1:14" ht="28.5" customHeight="1">
      <c r="A349" s="155">
        <f t="shared" si="13"/>
        <v>343</v>
      </c>
      <c r="B349" s="140" t="s">
        <v>1388</v>
      </c>
      <c r="C349" s="112" t="s">
        <v>1373</v>
      </c>
      <c r="D349" s="112" t="s">
        <v>230</v>
      </c>
      <c r="E349" s="112">
        <v>9</v>
      </c>
      <c r="F349" s="112" t="s">
        <v>241</v>
      </c>
      <c r="G349" s="112" t="s">
        <v>213</v>
      </c>
      <c r="H349" s="112" t="s">
        <v>858</v>
      </c>
      <c r="I349" s="113" t="str">
        <f t="shared" si="14"/>
        <v>numeronf  (Pai: deducao,  Tipo: Numérico, Obrig: Não, Tam: 9)</v>
      </c>
      <c r="J349" s="112" t="str">
        <f>IFERROR(VLOOKUP(I349,'Leiaute Neogrid'!$A$4:$K$178,11,FALSE),"")</f>
        <v>nNfRef  (Pai: deducao,  Tipo: N, Obrig: N, Tam: 10)</v>
      </c>
      <c r="K349" s="112"/>
      <c r="L349" t="s">
        <v>1389</v>
      </c>
      <c r="M349" t="s">
        <v>1390</v>
      </c>
    </row>
    <row r="350" spans="1:14" ht="28.5" customHeight="1">
      <c r="A350" s="155">
        <f t="shared" si="13"/>
        <v>344</v>
      </c>
      <c r="B350" s="140" t="s">
        <v>1391</v>
      </c>
      <c r="C350" s="112" t="s">
        <v>1373</v>
      </c>
      <c r="D350" s="112" t="s">
        <v>230</v>
      </c>
      <c r="E350" s="112" t="s">
        <v>345</v>
      </c>
      <c r="F350" s="112" t="s">
        <v>212</v>
      </c>
      <c r="G350" s="112" t="s">
        <v>346</v>
      </c>
      <c r="H350" s="112" t="s">
        <v>1392</v>
      </c>
      <c r="I350" s="113" t="str">
        <f t="shared" si="14"/>
        <v>totalnf  (Pai: deducao,  Tipo: Numérico, Obrig: Sim, Tam: 15, 2)</v>
      </c>
      <c r="J350" s="112" t="str">
        <f>IFERROR(VLOOKUP(I350,'Leiaute Neogrid'!$A$4:$K$178,11,FALSE),"")</f>
        <v>vlTtRef  (Pai: deducao,  Tipo: N, Obrig: N, Tam: 15)</v>
      </c>
      <c r="K350" s="112"/>
      <c r="L350" s="112"/>
      <c r="M350" s="112"/>
    </row>
    <row r="351" spans="1:14" ht="28.5" customHeight="1">
      <c r="A351" s="155">
        <f t="shared" si="13"/>
        <v>345</v>
      </c>
      <c r="B351" s="140" t="s">
        <v>1393</v>
      </c>
      <c r="C351" s="112" t="s">
        <v>1373</v>
      </c>
      <c r="D351" s="112" t="s">
        <v>230</v>
      </c>
      <c r="E351" s="112" t="s">
        <v>345</v>
      </c>
      <c r="F351" s="112" t="s">
        <v>212</v>
      </c>
      <c r="G351" s="112" t="s">
        <v>346</v>
      </c>
      <c r="H351" s="112" t="s">
        <v>863</v>
      </c>
      <c r="I351" s="113" t="str">
        <f t="shared" si="14"/>
        <v>percentual  (Pai: deducao,  Tipo: Numérico, Obrig: Sim, Tam: 15, 2)</v>
      </c>
      <c r="J351" s="112" t="str">
        <f>IFERROR(VLOOKUP(I351,'Leiaute Neogrid'!$A$4:$K$178,11,FALSE),"")</f>
        <v>perCref  (Pai: deducao,  Tipo: N, Obrig: S, Tam: 15)</v>
      </c>
      <c r="K351" s="112"/>
      <c r="L351" s="112" t="s">
        <v>1394</v>
      </c>
      <c r="M351" s="112"/>
    </row>
    <row r="352" spans="1:14" ht="28.5" customHeight="1">
      <c r="A352" s="155">
        <f t="shared" si="13"/>
        <v>346</v>
      </c>
      <c r="B352" s="140" t="s">
        <v>1339</v>
      </c>
      <c r="C352" s="112" t="s">
        <v>1373</v>
      </c>
      <c r="D352" s="112" t="s">
        <v>230</v>
      </c>
      <c r="E352" s="112" t="s">
        <v>345</v>
      </c>
      <c r="F352" s="112" t="s">
        <v>212</v>
      </c>
      <c r="G352" s="112" t="s">
        <v>346</v>
      </c>
      <c r="H352" s="112" t="s">
        <v>1395</v>
      </c>
      <c r="I352" s="113" t="str">
        <f t="shared" si="14"/>
        <v>valor  (Pai: deducao,  Tipo: Numérico, Obrig: Sim, Tam: 15, 2)</v>
      </c>
      <c r="J352" s="112" t="str">
        <f>IFERROR(VLOOKUP(I352,'Leiaute Neogrid'!$A$4:$K$178,11,FALSE),"")</f>
        <v>vlDed  (Pai: deducao,  Tipo: N, Obrig: S, Tam: 15)</v>
      </c>
      <c r="K352" s="112"/>
      <c r="L352" s="112" t="s">
        <v>1396</v>
      </c>
      <c r="M352" s="112"/>
    </row>
    <row r="353" spans="1:13" s="129" customFormat="1" ht="28.5" customHeight="1">
      <c r="A353" s="155">
        <f t="shared" si="13"/>
        <v>347</v>
      </c>
      <c r="B353" s="141" t="s">
        <v>1397</v>
      </c>
      <c r="C353" s="84" t="s">
        <v>1373</v>
      </c>
      <c r="D353" s="84" t="s">
        <v>211</v>
      </c>
      <c r="E353" s="84">
        <v>255</v>
      </c>
      <c r="F353" s="84" t="s">
        <v>241</v>
      </c>
      <c r="G353" s="84"/>
      <c r="H353" s="84" t="s">
        <v>1398</v>
      </c>
      <c r="I353" s="84"/>
      <c r="J353" s="84" t="s">
        <v>1399</v>
      </c>
      <c r="K353" s="84" t="s">
        <v>1400</v>
      </c>
      <c r="L353" s="84" t="s">
        <v>1401</v>
      </c>
      <c r="M353" s="84"/>
    </row>
    <row r="354" spans="1:13" s="129" customFormat="1" ht="28.5" customHeight="1">
      <c r="A354" s="155">
        <f t="shared" si="13"/>
        <v>348</v>
      </c>
      <c r="B354" s="141" t="s">
        <v>1402</v>
      </c>
      <c r="C354" s="84" t="s">
        <v>1373</v>
      </c>
      <c r="D354" s="84" t="s">
        <v>230</v>
      </c>
      <c r="E354" s="84">
        <v>15.2</v>
      </c>
      <c r="F354" s="84" t="s">
        <v>241</v>
      </c>
      <c r="G354" s="84"/>
      <c r="H354" s="84" t="s">
        <v>1403</v>
      </c>
      <c r="I354" s="84"/>
      <c r="J354" s="84" t="s">
        <v>1404</v>
      </c>
      <c r="K354" s="84" t="s">
        <v>1400</v>
      </c>
      <c r="L354" s="84" t="s">
        <v>1405</v>
      </c>
      <c r="M354" s="84"/>
    </row>
    <row r="355" spans="1:13" s="129" customFormat="1" ht="28.5" customHeight="1">
      <c r="A355" s="155">
        <f t="shared" si="13"/>
        <v>349</v>
      </c>
      <c r="B355" s="165" t="s">
        <v>1406</v>
      </c>
      <c r="C355" s="166" t="s">
        <v>1373</v>
      </c>
      <c r="D355" s="166" t="s">
        <v>230</v>
      </c>
      <c r="E355" s="166">
        <v>10</v>
      </c>
      <c r="F355" s="166" t="s">
        <v>241</v>
      </c>
      <c r="G355" s="166"/>
      <c r="H355" s="166" t="s">
        <v>1407</v>
      </c>
      <c r="I355" s="166"/>
      <c r="J355" s="166" t="s">
        <v>1408</v>
      </c>
      <c r="K355" s="166" t="s">
        <v>1400</v>
      </c>
      <c r="L355" s="166" t="s">
        <v>705</v>
      </c>
      <c r="M355" s="166"/>
    </row>
    <row r="356" spans="1:13" s="129" customFormat="1" ht="28.5" customHeight="1">
      <c r="A356" s="155">
        <f t="shared" si="13"/>
        <v>350</v>
      </c>
      <c r="B356" s="182" t="s">
        <v>1409</v>
      </c>
      <c r="C356" s="182" t="s">
        <v>1373</v>
      </c>
      <c r="D356" s="182" t="s">
        <v>211</v>
      </c>
      <c r="E356" s="182">
        <v>150</v>
      </c>
      <c r="F356" s="182" t="s">
        <v>241</v>
      </c>
      <c r="G356" s="182"/>
      <c r="H356" s="182" t="s">
        <v>1410</v>
      </c>
      <c r="I356" s="112"/>
      <c r="J356" s="182" t="s">
        <v>1411</v>
      </c>
      <c r="K356" s="112" t="s">
        <v>1412</v>
      </c>
      <c r="L356" s="182" t="s">
        <v>1413</v>
      </c>
      <c r="M356" s="182" t="s">
        <v>1414</v>
      </c>
    </row>
    <row r="357" spans="1:13" s="129" customFormat="1" ht="28.5" customHeight="1">
      <c r="A357" s="155">
        <f t="shared" si="13"/>
        <v>351</v>
      </c>
      <c r="B357" s="182" t="s">
        <v>1415</v>
      </c>
      <c r="C357" s="182" t="s">
        <v>1373</v>
      </c>
      <c r="D357" s="182" t="s">
        <v>230</v>
      </c>
      <c r="E357" s="182">
        <v>7</v>
      </c>
      <c r="F357" s="182" t="s">
        <v>212</v>
      </c>
      <c r="G357" s="182"/>
      <c r="H357" s="182" t="s">
        <v>1416</v>
      </c>
      <c r="I357" s="112"/>
      <c r="J357" s="182" t="s">
        <v>1417</v>
      </c>
      <c r="K357" s="488" t="s">
        <v>1418</v>
      </c>
      <c r="L357" s="182" t="s">
        <v>1419</v>
      </c>
      <c r="M357" s="182" t="s">
        <v>1420</v>
      </c>
    </row>
    <row r="358" spans="1:13" s="129" customFormat="1" ht="28.5" customHeight="1">
      <c r="A358" s="155">
        <f t="shared" si="13"/>
        <v>352</v>
      </c>
      <c r="B358" s="182" t="s">
        <v>324</v>
      </c>
      <c r="C358" s="182" t="s">
        <v>1373</v>
      </c>
      <c r="D358" s="182" t="s">
        <v>230</v>
      </c>
      <c r="E358" s="182">
        <v>15</v>
      </c>
      <c r="F358" s="182" t="s">
        <v>212</v>
      </c>
      <c r="G358" s="182"/>
      <c r="H358" s="182" t="s">
        <v>1421</v>
      </c>
      <c r="I358" s="112"/>
      <c r="J358" s="182" t="s">
        <v>1422</v>
      </c>
      <c r="K358" s="490"/>
      <c r="L358" s="182" t="s">
        <v>1423</v>
      </c>
      <c r="M358" s="182" t="s">
        <v>1424</v>
      </c>
    </row>
    <row r="359" spans="1:13" s="129" customFormat="1" ht="28.5" customHeight="1">
      <c r="A359" s="155">
        <f t="shared" si="13"/>
        <v>353</v>
      </c>
      <c r="B359" s="182" t="s">
        <v>1425</v>
      </c>
      <c r="C359" s="182" t="s">
        <v>1373</v>
      </c>
      <c r="D359" s="182" t="s">
        <v>211</v>
      </c>
      <c r="E359" s="182">
        <v>9</v>
      </c>
      <c r="F359" s="182" t="s">
        <v>241</v>
      </c>
      <c r="G359" s="182"/>
      <c r="H359" s="182" t="s">
        <v>1426</v>
      </c>
      <c r="I359" s="112"/>
      <c r="J359" s="182" t="s">
        <v>1427</v>
      </c>
      <c r="K359" s="489"/>
      <c r="L359" s="182" t="s">
        <v>1428</v>
      </c>
      <c r="M359" s="182" t="s">
        <v>1429</v>
      </c>
    </row>
    <row r="360" spans="1:13" s="129" customFormat="1" ht="28.5" customHeight="1">
      <c r="A360" s="155">
        <f t="shared" si="13"/>
        <v>354</v>
      </c>
      <c r="B360" s="182" t="s">
        <v>1430</v>
      </c>
      <c r="C360" s="182" t="s">
        <v>1373</v>
      </c>
      <c r="D360" s="182" t="s">
        <v>230</v>
      </c>
      <c r="E360" s="182">
        <v>9</v>
      </c>
      <c r="F360" s="182" t="s">
        <v>212</v>
      </c>
      <c r="G360" s="182"/>
      <c r="H360" s="182" t="s">
        <v>1431</v>
      </c>
      <c r="I360" s="112"/>
      <c r="J360" s="182" t="s">
        <v>1432</v>
      </c>
      <c r="K360" s="488" t="s">
        <v>1433</v>
      </c>
      <c r="L360" s="182"/>
      <c r="M360" s="182"/>
    </row>
    <row r="361" spans="1:13" s="129" customFormat="1" ht="28.5" customHeight="1">
      <c r="A361" s="155">
        <f t="shared" si="13"/>
        <v>355</v>
      </c>
      <c r="B361" s="182" t="s">
        <v>1434</v>
      </c>
      <c r="C361" s="182" t="s">
        <v>1373</v>
      </c>
      <c r="D361" s="182" t="s">
        <v>211</v>
      </c>
      <c r="E361" s="182">
        <v>2</v>
      </c>
      <c r="F361" s="182" t="s">
        <v>212</v>
      </c>
      <c r="G361" s="182"/>
      <c r="H361" s="182" t="s">
        <v>1435</v>
      </c>
      <c r="I361" s="112"/>
      <c r="J361" s="182" t="s">
        <v>1436</v>
      </c>
      <c r="K361" s="490"/>
      <c r="L361" s="182"/>
      <c r="M361" s="182"/>
    </row>
    <row r="362" spans="1:13" s="129" customFormat="1" ht="28.5" customHeight="1">
      <c r="A362" s="155">
        <f t="shared" si="13"/>
        <v>356</v>
      </c>
      <c r="B362" s="182" t="s">
        <v>1437</v>
      </c>
      <c r="C362" s="182" t="s">
        <v>1373</v>
      </c>
      <c r="D362" s="182" t="s">
        <v>230</v>
      </c>
      <c r="E362" s="182">
        <v>44</v>
      </c>
      <c r="F362" s="182" t="s">
        <v>241</v>
      </c>
      <c r="G362" s="182"/>
      <c r="H362" s="182" t="s">
        <v>1438</v>
      </c>
      <c r="I362" s="112"/>
      <c r="J362" s="182" t="s">
        <v>1439</v>
      </c>
      <c r="K362" s="489"/>
      <c r="L362" s="182" t="s">
        <v>1440</v>
      </c>
      <c r="M362" s="182" t="s">
        <v>1441</v>
      </c>
    </row>
    <row r="363" spans="1:13" s="129" customFormat="1" ht="28.5" customHeight="1">
      <c r="A363" s="155">
        <f t="shared" si="13"/>
        <v>357</v>
      </c>
      <c r="B363" s="182" t="s">
        <v>1442</v>
      </c>
      <c r="C363" s="182" t="s">
        <v>1373</v>
      </c>
      <c r="D363" s="182" t="s">
        <v>211</v>
      </c>
      <c r="E363" s="182">
        <v>255</v>
      </c>
      <c r="F363" s="182" t="s">
        <v>212</v>
      </c>
      <c r="G363" s="182"/>
      <c r="H363" s="182" t="s">
        <v>1443</v>
      </c>
      <c r="I363" s="112"/>
      <c r="J363" s="112" t="s">
        <v>1444</v>
      </c>
      <c r="K363" s="162" t="s">
        <v>1445</v>
      </c>
      <c r="L363" s="182"/>
      <c r="M363" s="182"/>
    </row>
    <row r="364" spans="1:13" s="136" customFormat="1" ht="28.5" customHeight="1">
      <c r="A364" s="155">
        <f t="shared" si="13"/>
        <v>358</v>
      </c>
      <c r="B364" s="182" t="s">
        <v>1446</v>
      </c>
      <c r="C364" s="182" t="s">
        <v>1373</v>
      </c>
      <c r="D364" s="182" t="s">
        <v>176</v>
      </c>
      <c r="E364" s="182">
        <v>10</v>
      </c>
      <c r="F364" s="182" t="s">
        <v>212</v>
      </c>
      <c r="G364" s="182"/>
      <c r="H364" s="182" t="s">
        <v>1447</v>
      </c>
      <c r="I364" s="182"/>
      <c r="J364" s="112" t="s">
        <v>1448</v>
      </c>
      <c r="K364" s="112" t="s">
        <v>1449</v>
      </c>
      <c r="L364" s="182" t="s">
        <v>1450</v>
      </c>
      <c r="M364" s="182" t="s">
        <v>1451</v>
      </c>
    </row>
    <row r="365" spans="1:13" s="129" customFormat="1" ht="28.5" customHeight="1">
      <c r="A365" s="155">
        <f t="shared" si="13"/>
        <v>359</v>
      </c>
      <c r="B365" s="182" t="s">
        <v>1452</v>
      </c>
      <c r="C365" s="182" t="s">
        <v>1373</v>
      </c>
      <c r="D365" s="182" t="s">
        <v>230</v>
      </c>
      <c r="E365" s="182">
        <v>15.2</v>
      </c>
      <c r="F365" s="182" t="s">
        <v>212</v>
      </c>
      <c r="G365" s="182" t="s">
        <v>346</v>
      </c>
      <c r="H365" s="182" t="s">
        <v>1453</v>
      </c>
      <c r="I365" s="181"/>
      <c r="J365" s="112" t="s">
        <v>1454</v>
      </c>
      <c r="K365" s="112" t="s">
        <v>1449</v>
      </c>
      <c r="L365" s="182"/>
      <c r="M365" s="182"/>
    </row>
    <row r="366" spans="1:13" s="129" customFormat="1" ht="28.5" customHeight="1">
      <c r="A366" s="155">
        <f t="shared" si="13"/>
        <v>360</v>
      </c>
      <c r="B366" s="182" t="s">
        <v>1455</v>
      </c>
      <c r="C366" s="182" t="s">
        <v>1373</v>
      </c>
      <c r="D366" s="182" t="s">
        <v>230</v>
      </c>
      <c r="E366" s="182">
        <v>15.2</v>
      </c>
      <c r="F366" s="182" t="s">
        <v>212</v>
      </c>
      <c r="G366" s="182" t="s">
        <v>346</v>
      </c>
      <c r="H366" s="112" t="s">
        <v>1456</v>
      </c>
      <c r="I366" s="112"/>
      <c r="J366" s="112" t="s">
        <v>1457</v>
      </c>
      <c r="K366" s="112" t="s">
        <v>1449</v>
      </c>
      <c r="L366" s="182"/>
      <c r="M366" s="182"/>
    </row>
    <row r="367" spans="1:13" s="129" customFormat="1" ht="28.5" customHeight="1">
      <c r="A367" s="155">
        <f t="shared" si="13"/>
        <v>361</v>
      </c>
      <c r="B367" s="182" t="s">
        <v>1458</v>
      </c>
      <c r="C367" s="182" t="s">
        <v>1373</v>
      </c>
      <c r="D367" s="182" t="s">
        <v>230</v>
      </c>
      <c r="E367" s="182">
        <v>4</v>
      </c>
      <c r="F367" s="182" t="s">
        <v>212</v>
      </c>
      <c r="G367" s="182"/>
      <c r="H367" s="182" t="s">
        <v>1459</v>
      </c>
      <c r="I367" s="112"/>
      <c r="J367" s="112" t="s">
        <v>1460</v>
      </c>
      <c r="K367" s="488" t="s">
        <v>1461</v>
      </c>
      <c r="L367" s="182"/>
      <c r="M367" s="192"/>
    </row>
    <row r="368" spans="1:13" s="129" customFormat="1" ht="28.5" customHeight="1">
      <c r="A368" s="155">
        <f t="shared" si="13"/>
        <v>362</v>
      </c>
      <c r="B368" s="182" t="s">
        <v>1462</v>
      </c>
      <c r="C368" s="182" t="s">
        <v>1373</v>
      </c>
      <c r="D368" s="182" t="s">
        <v>211</v>
      </c>
      <c r="E368" s="182">
        <v>40</v>
      </c>
      <c r="F368" s="182" t="s">
        <v>241</v>
      </c>
      <c r="G368" s="182"/>
      <c r="H368" s="182" t="s">
        <v>1463</v>
      </c>
      <c r="I368" s="112"/>
      <c r="J368" s="112" t="s">
        <v>1464</v>
      </c>
      <c r="K368" s="489"/>
      <c r="L368" s="182" t="s">
        <v>1465</v>
      </c>
      <c r="M368" s="182" t="s">
        <v>1466</v>
      </c>
    </row>
    <row r="369" spans="1:15" s="129" customFormat="1" ht="28.5" customHeight="1">
      <c r="A369" s="155">
        <f t="shared" si="13"/>
        <v>363</v>
      </c>
      <c r="B369" s="182" t="s">
        <v>1467</v>
      </c>
      <c r="C369" s="182" t="s">
        <v>1373</v>
      </c>
      <c r="D369" s="182" t="s">
        <v>211</v>
      </c>
      <c r="E369" s="182">
        <v>50</v>
      </c>
      <c r="F369" s="182" t="s">
        <v>241</v>
      </c>
      <c r="G369" s="112" t="s">
        <v>213</v>
      </c>
      <c r="H369" s="182" t="s">
        <v>1468</v>
      </c>
      <c r="I369" s="112"/>
      <c r="J369" s="182" t="s">
        <v>1469</v>
      </c>
      <c r="K369" s="204"/>
      <c r="L369" s="182" t="s">
        <v>1440</v>
      </c>
      <c r="M369" s="182" t="s">
        <v>1441</v>
      </c>
    </row>
    <row r="370" spans="1:15" s="129" customFormat="1" ht="28.5" customHeight="1">
      <c r="A370" s="155">
        <f t="shared" si="13"/>
        <v>364</v>
      </c>
      <c r="B370" s="182" t="s">
        <v>1470</v>
      </c>
      <c r="C370" s="182" t="s">
        <v>1373</v>
      </c>
      <c r="D370" s="182" t="s">
        <v>460</v>
      </c>
      <c r="E370" s="182">
        <v>15</v>
      </c>
      <c r="F370" s="182" t="s">
        <v>241</v>
      </c>
      <c r="G370" s="112" t="s">
        <v>213</v>
      </c>
      <c r="H370" s="182" t="s">
        <v>1471</v>
      </c>
      <c r="I370" s="112"/>
      <c r="J370" s="182" t="s">
        <v>1472</v>
      </c>
      <c r="K370" s="204"/>
      <c r="L370" s="182" t="s">
        <v>1473</v>
      </c>
      <c r="M370" s="182" t="s">
        <v>1474</v>
      </c>
    </row>
    <row r="371" spans="1:15" s="129" customFormat="1" ht="28.5" customHeight="1">
      <c r="A371" s="155">
        <f t="shared" si="13"/>
        <v>365</v>
      </c>
      <c r="B371" s="182" t="s">
        <v>1475</v>
      </c>
      <c r="C371" s="182" t="s">
        <v>1373</v>
      </c>
      <c r="D371" s="182" t="s">
        <v>211</v>
      </c>
      <c r="E371" s="182">
        <v>20</v>
      </c>
      <c r="F371" s="182" t="s">
        <v>241</v>
      </c>
      <c r="G371" s="112" t="s">
        <v>213</v>
      </c>
      <c r="H371" s="182" t="s">
        <v>1476</v>
      </c>
      <c r="I371" s="112"/>
      <c r="J371" s="182" t="s">
        <v>1477</v>
      </c>
      <c r="K371" s="204"/>
      <c r="L371" s="182" t="s">
        <v>1478</v>
      </c>
      <c r="M371" s="182" t="s">
        <v>1479</v>
      </c>
    </row>
    <row r="372" spans="1:15" s="129" customFormat="1" ht="28.5" customHeight="1">
      <c r="A372" s="155">
        <f t="shared" si="13"/>
        <v>366</v>
      </c>
      <c r="B372" s="182" t="s">
        <v>1480</v>
      </c>
      <c r="C372" s="182" t="s">
        <v>1373</v>
      </c>
      <c r="D372" s="182" t="s">
        <v>460</v>
      </c>
      <c r="E372" s="182">
        <v>15</v>
      </c>
      <c r="F372" s="182" t="s">
        <v>241</v>
      </c>
      <c r="G372" s="112" t="s">
        <v>213</v>
      </c>
      <c r="H372" s="182" t="s">
        <v>1481</v>
      </c>
      <c r="I372" s="112"/>
      <c r="J372" s="182" t="s">
        <v>1482</v>
      </c>
      <c r="K372" s="204"/>
      <c r="L372" s="182" t="s">
        <v>1483</v>
      </c>
      <c r="M372" s="182" t="s">
        <v>1484</v>
      </c>
    </row>
    <row r="373" spans="1:15" s="129" customFormat="1" ht="28.5" customHeight="1">
      <c r="A373" s="155">
        <f t="shared" si="13"/>
        <v>367</v>
      </c>
      <c r="B373" s="182" t="s">
        <v>1485</v>
      </c>
      <c r="C373" s="182" t="s">
        <v>1373</v>
      </c>
      <c r="D373" s="182" t="s">
        <v>460</v>
      </c>
      <c r="E373" s="182">
        <v>15</v>
      </c>
      <c r="F373" s="182" t="s">
        <v>241</v>
      </c>
      <c r="G373" s="112" t="s">
        <v>213</v>
      </c>
      <c r="H373" s="182" t="s">
        <v>1486</v>
      </c>
      <c r="I373" s="112"/>
      <c r="J373" s="182" t="s">
        <v>1487</v>
      </c>
      <c r="K373" s="204"/>
      <c r="L373" s="182" t="s">
        <v>1483</v>
      </c>
      <c r="M373" s="182" t="s">
        <v>1484</v>
      </c>
    </row>
    <row r="374" spans="1:15" s="129" customFormat="1" ht="28.5" customHeight="1">
      <c r="A374" s="155">
        <f t="shared" si="13"/>
        <v>368</v>
      </c>
      <c r="B374" s="182" t="s">
        <v>1488</v>
      </c>
      <c r="C374" s="182" t="s">
        <v>1373</v>
      </c>
      <c r="D374" s="182" t="s">
        <v>460</v>
      </c>
      <c r="E374" s="182">
        <v>15</v>
      </c>
      <c r="F374" s="182" t="s">
        <v>241</v>
      </c>
      <c r="G374" s="112" t="s">
        <v>213</v>
      </c>
      <c r="H374" s="182" t="s">
        <v>1489</v>
      </c>
      <c r="I374" s="112"/>
      <c r="J374" s="182" t="s">
        <v>1490</v>
      </c>
      <c r="K374" s="204"/>
      <c r="L374" s="182" t="s">
        <v>1491</v>
      </c>
      <c r="M374" s="182" t="s">
        <v>1492</v>
      </c>
      <c r="N374" t="s">
        <v>1492</v>
      </c>
    </row>
    <row r="375" spans="1:15" s="137" customFormat="1" ht="28.5" customHeight="1">
      <c r="A375" s="155">
        <f t="shared" si="13"/>
        <v>369</v>
      </c>
      <c r="B375" s="182" t="s">
        <v>1493</v>
      </c>
      <c r="C375" s="182" t="s">
        <v>1373</v>
      </c>
      <c r="D375" s="182" t="s">
        <v>211</v>
      </c>
      <c r="E375" s="182">
        <v>15</v>
      </c>
      <c r="F375" s="182" t="s">
        <v>241</v>
      </c>
      <c r="G375" s="112"/>
      <c r="H375" s="182"/>
      <c r="I375" s="112"/>
      <c r="J375" s="182" t="s">
        <v>1494</v>
      </c>
      <c r="K375" s="204"/>
      <c r="L375" s="204"/>
      <c r="M375" s="185"/>
    </row>
    <row r="376" spans="1:15" s="355" customFormat="1" ht="28.5" customHeight="1">
      <c r="A376" s="328">
        <f t="shared" si="13"/>
        <v>370</v>
      </c>
      <c r="B376" s="353" t="s">
        <v>1495</v>
      </c>
      <c r="C376" s="353" t="s">
        <v>1373</v>
      </c>
      <c r="D376" s="353"/>
      <c r="E376" s="353"/>
      <c r="F376" s="353" t="s">
        <v>241</v>
      </c>
      <c r="G376" s="310" t="s">
        <v>213</v>
      </c>
      <c r="H376" s="310" t="s">
        <v>1496</v>
      </c>
      <c r="I376" s="310"/>
      <c r="J376" s="353"/>
      <c r="K376" s="354"/>
      <c r="L376" s="354"/>
      <c r="M376" s="346"/>
    </row>
    <row r="377" spans="1:15" s="146" customFormat="1" ht="28.5" customHeight="1">
      <c r="A377" s="155">
        <f t="shared" si="13"/>
        <v>371</v>
      </c>
      <c r="B377" s="182" t="s">
        <v>1497</v>
      </c>
      <c r="C377" s="182" t="s">
        <v>1495</v>
      </c>
      <c r="D377" s="182" t="s">
        <v>460</v>
      </c>
      <c r="E377" s="182">
        <v>1</v>
      </c>
      <c r="F377" s="182" t="s">
        <v>212</v>
      </c>
      <c r="G377" s="112" t="s">
        <v>213</v>
      </c>
      <c r="H377" s="112" t="s">
        <v>1498</v>
      </c>
      <c r="I377" s="174"/>
      <c r="J377" s="182" t="s">
        <v>1499</v>
      </c>
      <c r="K377" s="205"/>
      <c r="L377" s="112" t="s">
        <v>1500</v>
      </c>
      <c r="M377" s="112" t="s">
        <v>1501</v>
      </c>
    </row>
    <row r="378" spans="1:15" s="146" customFormat="1" ht="28.5" customHeight="1">
      <c r="A378" s="155">
        <f t="shared" si="13"/>
        <v>372</v>
      </c>
      <c r="B378" s="182" t="s">
        <v>516</v>
      </c>
      <c r="C378" s="182" t="s">
        <v>1495</v>
      </c>
      <c r="D378" s="182" t="s">
        <v>211</v>
      </c>
      <c r="E378" s="182">
        <v>1</v>
      </c>
      <c r="F378" s="182" t="s">
        <v>241</v>
      </c>
      <c r="G378" s="112" t="s">
        <v>213</v>
      </c>
      <c r="H378" s="112" t="s">
        <v>1502</v>
      </c>
      <c r="I378" s="174"/>
      <c r="J378" s="182" t="s">
        <v>1503</v>
      </c>
      <c r="K378" s="205"/>
      <c r="L378" s="112" t="s">
        <v>1504</v>
      </c>
      <c r="M378" s="112" t="s">
        <v>1505</v>
      </c>
    </row>
    <row r="379" spans="1:15" s="146" customFormat="1" ht="28.5" customHeight="1">
      <c r="A379" s="155">
        <f t="shared" si="13"/>
        <v>373</v>
      </c>
      <c r="B379" s="182" t="s">
        <v>351</v>
      </c>
      <c r="C379" s="182" t="s">
        <v>1495</v>
      </c>
      <c r="D379" s="182" t="s">
        <v>211</v>
      </c>
      <c r="E379" s="182">
        <v>50</v>
      </c>
      <c r="F379" s="182" t="s">
        <v>241</v>
      </c>
      <c r="G379" s="112" t="s">
        <v>213</v>
      </c>
      <c r="H379" s="182" t="s">
        <v>1506</v>
      </c>
      <c r="I379" s="174"/>
      <c r="J379" s="182" t="s">
        <v>1507</v>
      </c>
      <c r="K379" s="205"/>
      <c r="L379" s="112" t="s">
        <v>1508</v>
      </c>
      <c r="M379" s="112" t="s">
        <v>1509</v>
      </c>
    </row>
    <row r="380" spans="1:15" s="146" customFormat="1" ht="28.5" customHeight="1">
      <c r="A380" s="155">
        <f t="shared" si="13"/>
        <v>374</v>
      </c>
      <c r="B380" s="182" t="s">
        <v>360</v>
      </c>
      <c r="C380" s="182" t="s">
        <v>1495</v>
      </c>
      <c r="D380" s="182" t="s">
        <v>211</v>
      </c>
      <c r="E380" s="182">
        <v>255</v>
      </c>
      <c r="F380" s="182" t="s">
        <v>241</v>
      </c>
      <c r="G380" s="112" t="s">
        <v>213</v>
      </c>
      <c r="H380" s="182" t="s">
        <v>1510</v>
      </c>
      <c r="I380" s="174"/>
      <c r="J380" s="182" t="s">
        <v>1511</v>
      </c>
      <c r="K380" s="205"/>
      <c r="L380" s="112" t="s">
        <v>1512</v>
      </c>
      <c r="M380" s="112" t="s">
        <v>1513</v>
      </c>
    </row>
    <row r="381" spans="1:15" s="146" customFormat="1" ht="28.5" customHeight="1">
      <c r="A381" s="155">
        <f t="shared" si="13"/>
        <v>375</v>
      </c>
      <c r="B381" s="182" t="s">
        <v>524</v>
      </c>
      <c r="C381" s="182" t="s">
        <v>1495</v>
      </c>
      <c r="D381" s="182" t="s">
        <v>460</v>
      </c>
      <c r="E381" s="182">
        <v>7</v>
      </c>
      <c r="F381" s="182" t="s">
        <v>241</v>
      </c>
      <c r="G381" s="112" t="s">
        <v>213</v>
      </c>
      <c r="H381" s="182" t="s">
        <v>1514</v>
      </c>
      <c r="I381" s="174"/>
      <c r="J381" s="182" t="s">
        <v>1515</v>
      </c>
      <c r="K381" s="205"/>
      <c r="L381" s="112" t="s">
        <v>1516</v>
      </c>
      <c r="M381" s="112" t="s">
        <v>1517</v>
      </c>
      <c r="N381"/>
      <c r="O381" t="s">
        <v>524</v>
      </c>
    </row>
    <row r="382" spans="1:15" s="146" customFormat="1" ht="28.5" customHeight="1">
      <c r="A382" s="155">
        <f t="shared" si="13"/>
        <v>376</v>
      </c>
      <c r="B382" s="182" t="s">
        <v>422</v>
      </c>
      <c r="C382" s="182" t="s">
        <v>1495</v>
      </c>
      <c r="D382" s="112" t="s">
        <v>230</v>
      </c>
      <c r="E382" s="112">
        <v>10</v>
      </c>
      <c r="F382" s="182" t="s">
        <v>212</v>
      </c>
      <c r="G382" s="112" t="s">
        <v>213</v>
      </c>
      <c r="H382" s="182" t="s">
        <v>1518</v>
      </c>
      <c r="I382" s="174"/>
      <c r="J382" s="182" t="s">
        <v>1519</v>
      </c>
      <c r="K382" s="205"/>
      <c r="L382" s="112" t="s">
        <v>544</v>
      </c>
      <c r="M382" s="112" t="s">
        <v>545</v>
      </c>
      <c r="N382"/>
      <c r="O382" t="s">
        <v>422</v>
      </c>
    </row>
    <row r="383" spans="1:15" s="146" customFormat="1" ht="28.5" customHeight="1">
      <c r="A383" s="155">
        <f t="shared" si="13"/>
        <v>377</v>
      </c>
      <c r="B383" s="182" t="s">
        <v>546</v>
      </c>
      <c r="C383" s="182" t="s">
        <v>1495</v>
      </c>
      <c r="D383" s="112" t="s">
        <v>211</v>
      </c>
      <c r="E383" s="112">
        <v>4</v>
      </c>
      <c r="F383" s="182" t="s">
        <v>212</v>
      </c>
      <c r="G383" s="112" t="s">
        <v>213</v>
      </c>
      <c r="H383" s="182" t="s">
        <v>1520</v>
      </c>
      <c r="I383" s="174"/>
      <c r="J383" s="182" t="s">
        <v>1521</v>
      </c>
      <c r="K383" s="205"/>
      <c r="L383" s="112" t="s">
        <v>549</v>
      </c>
      <c r="M383" s="112" t="s">
        <v>550</v>
      </c>
      <c r="N383"/>
      <c r="O383" t="s">
        <v>546</v>
      </c>
    </row>
    <row r="384" spans="1:15" s="146" customFormat="1" ht="28.5" customHeight="1">
      <c r="A384" s="155">
        <f t="shared" si="13"/>
        <v>378</v>
      </c>
      <c r="B384" s="182" t="s">
        <v>551</v>
      </c>
      <c r="C384" s="182" t="s">
        <v>1495</v>
      </c>
      <c r="D384" s="182" t="s">
        <v>211</v>
      </c>
      <c r="E384" s="182">
        <v>50</v>
      </c>
      <c r="F384" s="182" t="s">
        <v>212</v>
      </c>
      <c r="G384" s="112" t="s">
        <v>213</v>
      </c>
      <c r="H384" s="182" t="s">
        <v>1522</v>
      </c>
      <c r="I384" s="174"/>
      <c r="J384" s="182" t="s">
        <v>1523</v>
      </c>
      <c r="K384" s="205"/>
      <c r="L384" s="112" t="s">
        <v>554</v>
      </c>
      <c r="M384" s="112" t="s">
        <v>555</v>
      </c>
    </row>
    <row r="385" spans="1:15" s="146" customFormat="1" ht="28.5" customHeight="1">
      <c r="A385" s="155">
        <f t="shared" si="13"/>
        <v>379</v>
      </c>
      <c r="B385" s="182" t="s">
        <v>556</v>
      </c>
      <c r="C385" s="182" t="s">
        <v>1495</v>
      </c>
      <c r="D385" s="182" t="s">
        <v>211</v>
      </c>
      <c r="E385" s="182">
        <v>80</v>
      </c>
      <c r="F385" s="182" t="s">
        <v>241</v>
      </c>
      <c r="G385" s="112" t="s">
        <v>213</v>
      </c>
      <c r="H385" s="112" t="s">
        <v>1524</v>
      </c>
      <c r="I385" s="174"/>
      <c r="J385" s="182" t="s">
        <v>1525</v>
      </c>
      <c r="K385" s="205"/>
      <c r="L385" s="112" t="s">
        <v>559</v>
      </c>
      <c r="M385" s="112" t="s">
        <v>560</v>
      </c>
    </row>
    <row r="386" spans="1:15" s="146" customFormat="1" ht="28.5" customHeight="1">
      <c r="A386" s="155">
        <f t="shared" si="13"/>
        <v>380</v>
      </c>
      <c r="B386" s="182" t="s">
        <v>575</v>
      </c>
      <c r="C386" s="182" t="s">
        <v>1495</v>
      </c>
      <c r="D386" s="182" t="s">
        <v>211</v>
      </c>
      <c r="E386" s="182">
        <v>100</v>
      </c>
      <c r="F386" s="182" t="s">
        <v>212</v>
      </c>
      <c r="G386" s="112" t="s">
        <v>213</v>
      </c>
      <c r="H386" s="182" t="s">
        <v>1526</v>
      </c>
      <c r="I386" s="174"/>
      <c r="J386" s="182" t="s">
        <v>1527</v>
      </c>
      <c r="K386" s="205"/>
      <c r="L386" s="112" t="s">
        <v>578</v>
      </c>
      <c r="M386" s="112" t="s">
        <v>579</v>
      </c>
    </row>
    <row r="387" spans="1:15" s="146" customFormat="1" ht="28.5" customHeight="1">
      <c r="A387" s="155">
        <f t="shared" si="13"/>
        <v>381</v>
      </c>
      <c r="B387" s="182" t="s">
        <v>561</v>
      </c>
      <c r="C387" s="182" t="s">
        <v>1495</v>
      </c>
      <c r="D387" s="182" t="s">
        <v>230</v>
      </c>
      <c r="E387" s="182">
        <v>9</v>
      </c>
      <c r="F387" s="182" t="s">
        <v>212</v>
      </c>
      <c r="G387" s="112" t="s">
        <v>213</v>
      </c>
      <c r="H387" s="182" t="s">
        <v>1528</v>
      </c>
      <c r="I387" s="174"/>
      <c r="J387" s="182" t="s">
        <v>1529</v>
      </c>
      <c r="K387" s="205"/>
      <c r="L387" s="112"/>
      <c r="M387" s="112"/>
    </row>
    <row r="388" spans="1:15" s="146" customFormat="1" ht="28.5" customHeight="1">
      <c r="A388" s="155">
        <f t="shared" si="13"/>
        <v>382</v>
      </c>
      <c r="B388" s="182" t="s">
        <v>570</v>
      </c>
      <c r="C388" s="182" t="s">
        <v>1495</v>
      </c>
      <c r="D388" s="182" t="s">
        <v>211</v>
      </c>
      <c r="E388" s="120">
        <v>30</v>
      </c>
      <c r="F388" s="182" t="s">
        <v>241</v>
      </c>
      <c r="G388" s="112" t="s">
        <v>213</v>
      </c>
      <c r="H388" s="182" t="s">
        <v>1530</v>
      </c>
      <c r="I388" s="174"/>
      <c r="J388" s="182" t="s">
        <v>1531</v>
      </c>
      <c r="K388" s="205"/>
      <c r="L388" s="112" t="s">
        <v>573</v>
      </c>
      <c r="M388" s="112" t="s">
        <v>574</v>
      </c>
    </row>
    <row r="389" spans="1:15" s="146" customFormat="1" ht="28.5" customHeight="1">
      <c r="A389" s="155">
        <f t="shared" si="13"/>
        <v>383</v>
      </c>
      <c r="B389" s="182" t="s">
        <v>414</v>
      </c>
      <c r="C389" s="182" t="s">
        <v>1495</v>
      </c>
      <c r="D389" s="182" t="s">
        <v>211</v>
      </c>
      <c r="E389" s="182">
        <v>50</v>
      </c>
      <c r="F389" s="182" t="s">
        <v>212</v>
      </c>
      <c r="G389" s="112" t="s">
        <v>213</v>
      </c>
      <c r="H389" s="182" t="s">
        <v>1532</v>
      </c>
      <c r="I389" s="174"/>
      <c r="J389" s="182" t="s">
        <v>1533</v>
      </c>
      <c r="K389" s="205"/>
      <c r="L389" s="112" t="s">
        <v>568</v>
      </c>
      <c r="M389" s="112" t="s">
        <v>569</v>
      </c>
    </row>
    <row r="390" spans="1:15" s="146" customFormat="1" ht="28.5" customHeight="1">
      <c r="A390" s="155">
        <f t="shared" si="13"/>
        <v>384</v>
      </c>
      <c r="B390" s="182" t="s">
        <v>388</v>
      </c>
      <c r="C390" s="182" t="s">
        <v>1495</v>
      </c>
      <c r="D390" s="182" t="s">
        <v>211</v>
      </c>
      <c r="E390" s="182">
        <v>10</v>
      </c>
      <c r="F390" s="182" t="s">
        <v>241</v>
      </c>
      <c r="G390" s="112" t="s">
        <v>213</v>
      </c>
      <c r="H390" s="112" t="s">
        <v>1534</v>
      </c>
      <c r="I390" s="174"/>
      <c r="J390" s="182" t="s">
        <v>1535</v>
      </c>
      <c r="K390" s="205"/>
      <c r="L390" s="112" t="s">
        <v>564</v>
      </c>
      <c r="M390" s="112" t="s">
        <v>565</v>
      </c>
    </row>
    <row r="391" spans="1:15" s="146" customFormat="1" ht="28.5" customHeight="1">
      <c r="A391" s="155">
        <f t="shared" si="13"/>
        <v>385</v>
      </c>
      <c r="B391" s="182" t="s">
        <v>381</v>
      </c>
      <c r="C391" s="182" t="s">
        <v>1495</v>
      </c>
      <c r="D391" s="182" t="s">
        <v>211</v>
      </c>
      <c r="E391" s="182">
        <v>80</v>
      </c>
      <c r="F391" s="182" t="s">
        <v>241</v>
      </c>
      <c r="G391" s="112" t="s">
        <v>213</v>
      </c>
      <c r="H391" s="182" t="s">
        <v>1536</v>
      </c>
      <c r="I391" s="174"/>
      <c r="J391" s="182" t="s">
        <v>1537</v>
      </c>
      <c r="K391" s="205"/>
      <c r="L391" s="112" t="s">
        <v>533</v>
      </c>
      <c r="M391" s="112" t="s">
        <v>534</v>
      </c>
      <c r="N391"/>
      <c r="O391" t="s">
        <v>381</v>
      </c>
    </row>
    <row r="392" spans="1:15" s="147" customFormat="1" ht="28.5" customHeight="1">
      <c r="A392" s="155">
        <f t="shared" si="13"/>
        <v>386</v>
      </c>
      <c r="B392" s="182" t="s">
        <v>1538</v>
      </c>
      <c r="C392" s="182" t="s">
        <v>1495</v>
      </c>
      <c r="D392" s="182" t="s">
        <v>230</v>
      </c>
      <c r="E392" s="182">
        <v>14</v>
      </c>
      <c r="F392" s="182"/>
      <c r="G392" s="112"/>
      <c r="H392" s="182" t="s">
        <v>1539</v>
      </c>
      <c r="I392" s="174"/>
      <c r="J392" s="182" t="s">
        <v>1540</v>
      </c>
      <c r="K392" s="204" t="s">
        <v>1541</v>
      </c>
      <c r="L392" s="204"/>
      <c r="M392" s="185"/>
    </row>
    <row r="393" spans="1:15" s="147" customFormat="1" ht="28.5" customHeight="1">
      <c r="A393" s="155">
        <f t="shared" si="13"/>
        <v>387</v>
      </c>
      <c r="B393" s="182" t="s">
        <v>522</v>
      </c>
      <c r="C393" s="182" t="s">
        <v>1495</v>
      </c>
      <c r="D393" s="182" t="s">
        <v>211</v>
      </c>
      <c r="E393" s="182"/>
      <c r="F393" s="182" t="s">
        <v>241</v>
      </c>
      <c r="G393" s="112"/>
      <c r="H393" s="182" t="s">
        <v>1542</v>
      </c>
      <c r="I393" s="174"/>
      <c r="J393" s="182" t="s">
        <v>1543</v>
      </c>
      <c r="K393" s="205"/>
      <c r="L393" s="205"/>
      <c r="M393" s="185"/>
    </row>
    <row r="394" spans="1:15" s="332" customFormat="1" ht="28.5" customHeight="1">
      <c r="A394" s="328">
        <f t="shared" si="13"/>
        <v>388</v>
      </c>
      <c r="B394" s="309" t="s">
        <v>1544</v>
      </c>
      <c r="C394" s="310" t="s">
        <v>210</v>
      </c>
      <c r="D394" s="310" t="s">
        <v>213</v>
      </c>
      <c r="E394" s="310" t="s">
        <v>213</v>
      </c>
      <c r="F394" s="310" t="s">
        <v>212</v>
      </c>
      <c r="G394" s="310" t="s">
        <v>213</v>
      </c>
      <c r="H394" s="310" t="s">
        <v>1545</v>
      </c>
      <c r="I394" s="311" t="str">
        <f t="shared" ref="I394:I406" si="15">CONCATENATE(B394,"  (Pai: ",C394,",  Tipo: ",D394,", Obrig: ",F394,", Tam: ",E394,")")</f>
        <v>infcompl  (Pai: rps,  Tipo: --, Obrig: Sim, Tam: --)</v>
      </c>
      <c r="J394" s="310" t="str">
        <f>IFERROR(VLOOKUP(I394,'Leiaute Neogrid'!$A$4:$K$178,11,FALSE),"")</f>
        <v/>
      </c>
      <c r="K394" s="310"/>
      <c r="L394" s="310"/>
      <c r="M394" s="310"/>
      <c r="N394" s="334"/>
    </row>
    <row r="395" spans="1:15" ht="28.5" customHeight="1">
      <c r="A395" s="155">
        <f t="shared" si="13"/>
        <v>389</v>
      </c>
      <c r="B395" s="140" t="s">
        <v>867</v>
      </c>
      <c r="C395" s="112" t="s">
        <v>1544</v>
      </c>
      <c r="D395" s="112" t="s">
        <v>211</v>
      </c>
      <c r="E395" s="112">
        <v>3200</v>
      </c>
      <c r="F395" s="112" t="s">
        <v>212</v>
      </c>
      <c r="G395" s="112" t="s">
        <v>213</v>
      </c>
      <c r="H395" s="112" t="s">
        <v>1546</v>
      </c>
      <c r="I395" s="113" t="str">
        <f t="shared" si="15"/>
        <v>descricao  (Pai: infcompl,  Tipo: Alfanumérico, Obrig: Sim, Tam: 3200)</v>
      </c>
      <c r="K395" s="112" t="s">
        <v>1547</v>
      </c>
      <c r="L395" s="171" t="s">
        <v>1548</v>
      </c>
    </row>
    <row r="396" spans="1:15" ht="28.5" customHeight="1">
      <c r="A396" s="155">
        <f t="shared" si="13"/>
        <v>390</v>
      </c>
      <c r="B396" s="140" t="s">
        <v>1549</v>
      </c>
      <c r="C396" s="112" t="s">
        <v>1544</v>
      </c>
      <c r="D396" s="112" t="s">
        <v>211</v>
      </c>
      <c r="E396" s="112">
        <v>3200</v>
      </c>
      <c r="F396" s="112" t="s">
        <v>241</v>
      </c>
      <c r="G396" s="112" t="s">
        <v>213</v>
      </c>
      <c r="H396" s="112" t="s">
        <v>1550</v>
      </c>
      <c r="I396" s="113" t="str">
        <f t="shared" si="15"/>
        <v>observacao  (Pai: infcompl,  Tipo: Alfanumérico, Obrig: Não, Tam: 3200)</v>
      </c>
      <c r="J396" s="112" t="str">
        <f>IFERROR(VLOOKUP(I396,'Leiaute Neogrid'!$A$4:$K$178,11,FALSE),"")</f>
        <v/>
      </c>
      <c r="K396" s="112"/>
      <c r="L396" s="112"/>
      <c r="M396" s="112"/>
    </row>
    <row r="397" spans="1:15" s="332" customFormat="1" ht="28.5" customHeight="1">
      <c r="A397" s="328">
        <f t="shared" si="13"/>
        <v>391</v>
      </c>
      <c r="B397" s="342" t="s">
        <v>1551</v>
      </c>
      <c r="C397" s="310" t="s">
        <v>1544</v>
      </c>
      <c r="D397" s="310" t="s">
        <v>213</v>
      </c>
      <c r="E397" s="310" t="s">
        <v>213</v>
      </c>
      <c r="F397" s="310" t="s">
        <v>241</v>
      </c>
      <c r="G397" s="310" t="s">
        <v>213</v>
      </c>
      <c r="H397" s="310" t="s">
        <v>1552</v>
      </c>
      <c r="I397" s="311" t="str">
        <f t="shared" si="15"/>
        <v>constrciv  (Pai: infcompl,  Tipo: --, Obrig: Não, Tam: --)</v>
      </c>
      <c r="J397" s="310" t="str">
        <f>IFERROR(VLOOKUP(I397,'Leiaute Neogrid'!$A$4:$K$178,11,FALSE),"")</f>
        <v/>
      </c>
      <c r="K397" s="310"/>
      <c r="L397" s="310"/>
      <c r="M397" s="310"/>
      <c r="N397" s="334"/>
    </row>
    <row r="398" spans="1:15" ht="28.5" customHeight="1">
      <c r="A398" s="155">
        <f t="shared" si="13"/>
        <v>392</v>
      </c>
      <c r="B398" s="140" t="s">
        <v>1553</v>
      </c>
      <c r="C398" s="112" t="s">
        <v>1551</v>
      </c>
      <c r="D398" s="112" t="s">
        <v>211</v>
      </c>
      <c r="E398" s="112">
        <v>150</v>
      </c>
      <c r="F398" s="112" t="s">
        <v>212</v>
      </c>
      <c r="G398" s="112" t="s">
        <v>213</v>
      </c>
      <c r="H398" s="112" t="s">
        <v>1554</v>
      </c>
      <c r="I398" s="113" t="str">
        <f t="shared" si="15"/>
        <v>nomeobra  (Pai: constrciv,  Tipo: Alfanumérico, Obrig: Sim, Tam: 150)</v>
      </c>
      <c r="J398" s="112"/>
      <c r="K398" s="112"/>
      <c r="L398" s="112"/>
      <c r="M398" s="112"/>
    </row>
    <row r="399" spans="1:15" ht="28.5" customHeight="1">
      <c r="A399" s="155">
        <f t="shared" si="13"/>
        <v>393</v>
      </c>
      <c r="B399" s="140" t="s">
        <v>575</v>
      </c>
      <c r="C399" s="112" t="s">
        <v>1551</v>
      </c>
      <c r="D399" s="112" t="s">
        <v>211</v>
      </c>
      <c r="E399" s="112">
        <v>100</v>
      </c>
      <c r="F399" s="112" t="s">
        <v>241</v>
      </c>
      <c r="G399" s="112" t="s">
        <v>213</v>
      </c>
      <c r="H399" s="112" t="s">
        <v>1555</v>
      </c>
      <c r="I399" s="113" t="str">
        <f t="shared" si="15"/>
        <v>endereco  (Pai: constrciv,  Tipo: Alfanumérico, Obrig: Não, Tam: 100)</v>
      </c>
      <c r="J399" s="112" t="s">
        <v>1556</v>
      </c>
      <c r="K399" s="112"/>
      <c r="L399" s="112" t="s">
        <v>473</v>
      </c>
      <c r="M399" s="112"/>
    </row>
    <row r="400" spans="1:15" ht="28.5" customHeight="1">
      <c r="A400" s="155">
        <f t="shared" ref="A400:A467" si="16">A399+1</f>
        <v>394</v>
      </c>
      <c r="B400" s="140" t="s">
        <v>561</v>
      </c>
      <c r="C400" s="112" t="s">
        <v>1551</v>
      </c>
      <c r="D400" s="112" t="s">
        <v>211</v>
      </c>
      <c r="E400" s="112">
        <v>9</v>
      </c>
      <c r="F400" s="112" t="s">
        <v>241</v>
      </c>
      <c r="G400" s="112" t="s">
        <v>213</v>
      </c>
      <c r="H400" s="112" t="s">
        <v>1557</v>
      </c>
      <c r="I400" s="113" t="str">
        <f t="shared" si="15"/>
        <v>numero  (Pai: constrciv,  Tipo: Alfanumérico, Obrig: Não, Tam: 9)</v>
      </c>
      <c r="J400" s="112" t="s">
        <v>1558</v>
      </c>
      <c r="K400" s="112"/>
      <c r="L400" s="112" t="s">
        <v>477</v>
      </c>
      <c r="M400" s="112"/>
    </row>
    <row r="401" spans="1:14" ht="28.5" customHeight="1">
      <c r="A401" s="155">
        <f t="shared" si="16"/>
        <v>395</v>
      </c>
      <c r="B401" s="140" t="s">
        <v>1559</v>
      </c>
      <c r="C401" s="112" t="s">
        <v>1551</v>
      </c>
      <c r="D401" s="112" t="s">
        <v>211</v>
      </c>
      <c r="E401" s="112">
        <v>30</v>
      </c>
      <c r="F401" s="112" t="s">
        <v>241</v>
      </c>
      <c r="G401" s="112" t="s">
        <v>213</v>
      </c>
      <c r="H401" s="112" t="s">
        <v>1560</v>
      </c>
      <c r="I401" s="113" t="str">
        <f t="shared" si="15"/>
        <v>compl  (Pai: constrciv,  Tipo: Alfanumérico, Obrig: Não, Tam: 30)</v>
      </c>
      <c r="J401" s="112" t="s">
        <v>1561</v>
      </c>
      <c r="K401" s="112"/>
      <c r="L401" s="112" t="s">
        <v>480</v>
      </c>
      <c r="M401" s="112"/>
    </row>
    <row r="402" spans="1:14" ht="28.5" customHeight="1">
      <c r="A402" s="155">
        <f t="shared" si="16"/>
        <v>396</v>
      </c>
      <c r="B402" s="140" t="s">
        <v>414</v>
      </c>
      <c r="C402" s="112" t="s">
        <v>1551</v>
      </c>
      <c r="D402" s="112" t="s">
        <v>211</v>
      </c>
      <c r="E402" s="112">
        <v>50</v>
      </c>
      <c r="F402" s="112" t="s">
        <v>241</v>
      </c>
      <c r="G402" s="112" t="s">
        <v>213</v>
      </c>
      <c r="H402" s="112" t="s">
        <v>1562</v>
      </c>
      <c r="I402" s="113" t="str">
        <f t="shared" si="15"/>
        <v>bairro  (Pai: constrciv,  Tipo: Alfanumérico, Obrig: Não, Tam: 50)</v>
      </c>
      <c r="J402" s="112" t="s">
        <v>1563</v>
      </c>
      <c r="K402" s="112"/>
      <c r="L402" s="112" t="s">
        <v>1564</v>
      </c>
      <c r="M402" s="112"/>
    </row>
    <row r="403" spans="1:14" ht="28.5" customHeight="1">
      <c r="A403" s="155">
        <f t="shared" si="16"/>
        <v>397</v>
      </c>
      <c r="B403" s="140" t="s">
        <v>367</v>
      </c>
      <c r="C403" s="112" t="s">
        <v>1551</v>
      </c>
      <c r="D403" s="112" t="s">
        <v>230</v>
      </c>
      <c r="E403" s="112">
        <v>10</v>
      </c>
      <c r="F403" s="112" t="s">
        <v>241</v>
      </c>
      <c r="G403" s="112" t="s">
        <v>213</v>
      </c>
      <c r="H403" s="112" t="s">
        <v>1565</v>
      </c>
      <c r="I403" s="113" t="str">
        <f t="shared" si="15"/>
        <v>codmunibge  (Pai: constrciv,  Tipo: Numérico, Obrig: Não, Tam: 10)</v>
      </c>
      <c r="J403" s="112" t="s">
        <v>1566</v>
      </c>
      <c r="K403" s="112"/>
      <c r="L403" s="112"/>
      <c r="M403" s="112"/>
    </row>
    <row r="404" spans="1:14" ht="28.5" customHeight="1">
      <c r="A404" s="155">
        <f t="shared" si="16"/>
        <v>398</v>
      </c>
      <c r="B404" s="140" t="s">
        <v>378</v>
      </c>
      <c r="C404" s="112" t="s">
        <v>1551</v>
      </c>
      <c r="D404" s="112" t="s">
        <v>211</v>
      </c>
      <c r="E404" s="112">
        <v>2</v>
      </c>
      <c r="F404" s="112" t="s">
        <v>241</v>
      </c>
      <c r="G404" s="112" t="s">
        <v>213</v>
      </c>
      <c r="H404" s="112" t="s">
        <v>1567</v>
      </c>
      <c r="I404" s="113" t="str">
        <f t="shared" si="15"/>
        <v>uf  (Pai: constrciv,  Tipo: Alfanumérico, Obrig: Não, Tam: 2)</v>
      </c>
      <c r="J404" s="112" t="s">
        <v>1568</v>
      </c>
      <c r="K404" s="112"/>
      <c r="L404" s="112" t="s">
        <v>885</v>
      </c>
      <c r="M404" s="112"/>
    </row>
    <row r="405" spans="1:14" ht="28.5" customHeight="1">
      <c r="A405" s="155">
        <f t="shared" si="16"/>
        <v>399</v>
      </c>
      <c r="B405" s="140" t="s">
        <v>422</v>
      </c>
      <c r="C405" s="112" t="s">
        <v>1551</v>
      </c>
      <c r="D405" s="112" t="s">
        <v>230</v>
      </c>
      <c r="E405" s="112">
        <v>10</v>
      </c>
      <c r="F405" s="112" t="s">
        <v>241</v>
      </c>
      <c r="G405" s="112" t="s">
        <v>213</v>
      </c>
      <c r="H405" s="112" t="s">
        <v>1569</v>
      </c>
      <c r="I405" s="113" t="str">
        <f t="shared" si="15"/>
        <v>cep  (Pai: constrciv,  Tipo: Numérico, Obrig: Não, Tam: 10)</v>
      </c>
      <c r="J405" s="112" t="s">
        <v>1570</v>
      </c>
      <c r="K405" s="112"/>
      <c r="L405" s="112" t="s">
        <v>499</v>
      </c>
      <c r="M405" s="112"/>
    </row>
    <row r="406" spans="1:14" ht="28.5" customHeight="1">
      <c r="A406" s="155">
        <f t="shared" si="16"/>
        <v>400</v>
      </c>
      <c r="B406" s="140" t="s">
        <v>1571</v>
      </c>
      <c r="C406" s="112" t="s">
        <v>1551</v>
      </c>
      <c r="D406" s="112" t="s">
        <v>230</v>
      </c>
      <c r="E406" s="112">
        <v>10</v>
      </c>
      <c r="F406" s="112" t="s">
        <v>241</v>
      </c>
      <c r="G406" s="112" t="s">
        <v>213</v>
      </c>
      <c r="H406" s="112" t="s">
        <v>1572</v>
      </c>
      <c r="I406" s="113" t="str">
        <f t="shared" si="15"/>
        <v>dMunObra  (Pai: constrciv,  Tipo: Numérico, Obrig: Não, Tam: 10)</v>
      </c>
      <c r="J406" s="112" t="s">
        <v>1573</v>
      </c>
      <c r="K406" s="112"/>
      <c r="L406" s="112" t="s">
        <v>490</v>
      </c>
      <c r="M406" s="112"/>
    </row>
    <row r="407" spans="1:14" ht="28.5" customHeight="1">
      <c r="A407" s="155">
        <f t="shared" si="16"/>
        <v>401</v>
      </c>
      <c r="B407" s="140" t="s">
        <v>148</v>
      </c>
      <c r="C407" s="112" t="s">
        <v>1551</v>
      </c>
      <c r="D407" s="112" t="s">
        <v>230</v>
      </c>
      <c r="E407" s="112">
        <v>10</v>
      </c>
      <c r="F407" s="112" t="s">
        <v>241</v>
      </c>
      <c r="G407" s="112" t="s">
        <v>213</v>
      </c>
      <c r="H407" s="112" t="s">
        <v>1574</v>
      </c>
      <c r="I407" s="112"/>
      <c r="J407" s="167" t="s">
        <v>1575</v>
      </c>
      <c r="K407" s="112"/>
      <c r="L407" s="171"/>
      <c r="M407" s="167"/>
    </row>
    <row r="408" spans="1:14" ht="28.5" customHeight="1">
      <c r="A408" s="155">
        <f t="shared" si="16"/>
        <v>402</v>
      </c>
      <c r="B408" s="140" t="s">
        <v>1576</v>
      </c>
      <c r="C408" s="112" t="s">
        <v>1551</v>
      </c>
      <c r="D408" s="112" t="s">
        <v>230</v>
      </c>
      <c r="E408" s="112">
        <v>100</v>
      </c>
      <c r="F408" s="112" t="s">
        <v>241</v>
      </c>
      <c r="G408" s="112" t="s">
        <v>213</v>
      </c>
      <c r="H408" s="112" t="s">
        <v>1577</v>
      </c>
      <c r="I408" s="113"/>
      <c r="J408" s="112" t="s">
        <v>1578</v>
      </c>
      <c r="K408" s="112"/>
      <c r="L408" s="112"/>
      <c r="M408" s="112"/>
    </row>
    <row r="409" spans="1:14" ht="28.5" customHeight="1">
      <c r="A409" s="155">
        <f t="shared" si="16"/>
        <v>403</v>
      </c>
      <c r="B409" s="140" t="s">
        <v>1579</v>
      </c>
      <c r="C409" s="112" t="s">
        <v>1551</v>
      </c>
      <c r="D409" s="112" t="s">
        <v>230</v>
      </c>
      <c r="E409" s="112">
        <v>10</v>
      </c>
      <c r="F409" s="112" t="s">
        <v>241</v>
      </c>
      <c r="G409" s="112" t="s">
        <v>213</v>
      </c>
      <c r="H409" s="112" t="s">
        <v>1580</v>
      </c>
      <c r="I409" s="113"/>
      <c r="J409" s="112" t="s">
        <v>1581</v>
      </c>
      <c r="K409" s="112"/>
      <c r="L409" s="112"/>
      <c r="M409" s="112"/>
    </row>
    <row r="410" spans="1:14" ht="28.5" customHeight="1">
      <c r="A410" s="155">
        <f t="shared" si="16"/>
        <v>404</v>
      </c>
      <c r="B410" s="140" t="s">
        <v>1582</v>
      </c>
      <c r="C410" s="112" t="s">
        <v>1551</v>
      </c>
      <c r="D410" s="112" t="s">
        <v>230</v>
      </c>
      <c r="E410" s="112">
        <v>10</v>
      </c>
      <c r="F410" s="112" t="s">
        <v>241</v>
      </c>
      <c r="G410" s="112" t="s">
        <v>213</v>
      </c>
      <c r="H410" s="112" t="s">
        <v>1583</v>
      </c>
      <c r="I410" s="113"/>
      <c r="J410" s="112" t="s">
        <v>1584</v>
      </c>
      <c r="K410" s="112"/>
      <c r="L410" s="112"/>
      <c r="M410" s="112"/>
    </row>
    <row r="411" spans="1:14" ht="28.5" customHeight="1">
      <c r="A411" s="155">
        <f t="shared" si="16"/>
        <v>405</v>
      </c>
      <c r="B411" s="140" t="s">
        <v>1585</v>
      </c>
      <c r="C411" s="112" t="s">
        <v>1551</v>
      </c>
      <c r="D411" s="112" t="s">
        <v>230</v>
      </c>
      <c r="E411" s="112">
        <v>10</v>
      </c>
      <c r="F411" s="112" t="s">
        <v>241</v>
      </c>
      <c r="G411" s="112" t="s">
        <v>1586</v>
      </c>
      <c r="H411" s="112" t="s">
        <v>1587</v>
      </c>
      <c r="I411" s="113"/>
      <c r="J411" s="112" t="s">
        <v>1588</v>
      </c>
      <c r="K411" s="112"/>
      <c r="L411" s="112"/>
      <c r="M411" s="112"/>
    </row>
    <row r="412" spans="1:14" s="129" customFormat="1" ht="28.5" customHeight="1">
      <c r="A412" s="169">
        <f t="shared" si="16"/>
        <v>406</v>
      </c>
      <c r="B412" s="356" t="s">
        <v>1589</v>
      </c>
      <c r="C412" s="357" t="s">
        <v>1551</v>
      </c>
      <c r="D412" s="357" t="s">
        <v>211</v>
      </c>
      <c r="E412" s="357">
        <v>30</v>
      </c>
      <c r="F412" s="357" t="s">
        <v>241</v>
      </c>
      <c r="G412" s="357"/>
      <c r="H412" s="357" t="s">
        <v>1590</v>
      </c>
      <c r="I412" s="358"/>
      <c r="J412" s="357" t="s">
        <v>1591</v>
      </c>
      <c r="K412" s="84"/>
      <c r="L412" s="357"/>
      <c r="M412" s="357"/>
      <c r="N412" s="359"/>
    </row>
    <row r="413" spans="1:14" s="129" customFormat="1" ht="28.5" customHeight="1">
      <c r="A413" s="169">
        <f t="shared" si="16"/>
        <v>407</v>
      </c>
      <c r="B413" s="356" t="s">
        <v>1592</v>
      </c>
      <c r="C413" s="357" t="s">
        <v>1551</v>
      </c>
      <c r="D413" s="357" t="s">
        <v>230</v>
      </c>
      <c r="E413" s="357">
        <v>1</v>
      </c>
      <c r="F413" s="357" t="s">
        <v>241</v>
      </c>
      <c r="G413" s="357"/>
      <c r="H413" s="357" t="s">
        <v>1593</v>
      </c>
      <c r="I413" s="358"/>
      <c r="J413" s="359" t="s">
        <v>1591</v>
      </c>
      <c r="K413" s="84"/>
      <c r="L413" s="357"/>
      <c r="M413" s="359"/>
      <c r="N413" s="359"/>
    </row>
    <row r="414" spans="1:14" s="129" customFormat="1" ht="28.5" customHeight="1">
      <c r="A414" s="169">
        <f t="shared" si="16"/>
        <v>408</v>
      </c>
      <c r="B414" s="356" t="s">
        <v>1594</v>
      </c>
      <c r="C414" s="357" t="s">
        <v>1551</v>
      </c>
      <c r="D414" s="357" t="s">
        <v>211</v>
      </c>
      <c r="E414" s="357">
        <v>60</v>
      </c>
      <c r="F414" s="357" t="s">
        <v>241</v>
      </c>
      <c r="G414" s="357"/>
      <c r="H414" s="357" t="s">
        <v>1595</v>
      </c>
      <c r="I414" s="358"/>
      <c r="J414" s="357" t="s">
        <v>1591</v>
      </c>
      <c r="K414" s="84"/>
      <c r="L414" s="357"/>
      <c r="M414" s="357"/>
      <c r="N414" s="359"/>
    </row>
    <row r="415" spans="1:14" s="129" customFormat="1" ht="28.5" customHeight="1">
      <c r="A415" s="169">
        <f t="shared" si="16"/>
        <v>409</v>
      </c>
      <c r="B415" s="356" t="s">
        <v>1596</v>
      </c>
      <c r="C415" s="357" t="s">
        <v>1551</v>
      </c>
      <c r="D415" s="357" t="s">
        <v>211</v>
      </c>
      <c r="E415" s="357">
        <v>60</v>
      </c>
      <c r="F415" s="357" t="s">
        <v>241</v>
      </c>
      <c r="G415" s="357"/>
      <c r="H415" s="357" t="s">
        <v>1597</v>
      </c>
      <c r="I415" s="358"/>
      <c r="J415" s="357"/>
      <c r="K415" s="84"/>
      <c r="L415" s="357"/>
      <c r="M415" s="357"/>
      <c r="N415" s="359"/>
    </row>
    <row r="416" spans="1:14" ht="28.5" customHeight="1">
      <c r="A416" s="155">
        <f t="shared" si="16"/>
        <v>410</v>
      </c>
      <c r="B416" s="140" t="s">
        <v>1598</v>
      </c>
      <c r="C416" s="112" t="s">
        <v>1551</v>
      </c>
      <c r="D416" s="112" t="s">
        <v>230</v>
      </c>
      <c r="E416" s="112" t="s">
        <v>345</v>
      </c>
      <c r="F416" s="112" t="s">
        <v>241</v>
      </c>
      <c r="G416" s="112" t="s">
        <v>346</v>
      </c>
      <c r="H416" s="112" t="s">
        <v>1599</v>
      </c>
      <c r="I416" s="112" t="str">
        <f>CONCATENATE(B416,"  (Pai: ",C416,",  Tipo: ",D416,", Obrig: ",F416,", Tam: ",E416,")")</f>
        <v>dedmat  (Pai: constrciv,  Tipo: Numérico, Obrig: Não, Tam: 15, 2)</v>
      </c>
      <c r="J416" s="112" t="s">
        <v>1600</v>
      </c>
      <c r="K416" s="112"/>
      <c r="L416" s="112"/>
      <c r="M416" s="112"/>
    </row>
    <row r="417" spans="1:14" ht="28.5" customHeight="1">
      <c r="A417" s="155">
        <f t="shared" si="16"/>
        <v>411</v>
      </c>
      <c r="B417" s="140" t="s">
        <v>1601</v>
      </c>
      <c r="C417" s="112" t="s">
        <v>1551</v>
      </c>
      <c r="D417" s="112" t="s">
        <v>230</v>
      </c>
      <c r="E417" s="112" t="s">
        <v>345</v>
      </c>
      <c r="F417" s="112" t="s">
        <v>241</v>
      </c>
      <c r="G417" s="112" t="s">
        <v>346</v>
      </c>
      <c r="H417" s="112" t="s">
        <v>1602</v>
      </c>
      <c r="I417" s="112" t="str">
        <f>CONCATENATE(B417,"  (Pai: ",C417,",  Tipo: ",D417,", Obrig: ",F417,", Tam: ",E417,")")</f>
        <v>dedsubemp  (Pai: constrciv,  Tipo: Numérico, Obrig: Não, Tam: 15, 2)</v>
      </c>
      <c r="J417" s="112" t="s">
        <v>1600</v>
      </c>
      <c r="K417" s="112"/>
      <c r="L417" s="112"/>
      <c r="M417" s="112"/>
    </row>
    <row r="418" spans="1:14" ht="28.5" customHeight="1">
      <c r="A418" s="155">
        <f t="shared" si="16"/>
        <v>412</v>
      </c>
      <c r="B418" s="140" t="s">
        <v>1603</v>
      </c>
      <c r="C418" s="112" t="s">
        <v>1551</v>
      </c>
      <c r="D418" s="112" t="s">
        <v>211</v>
      </c>
      <c r="E418" s="112">
        <v>15</v>
      </c>
      <c r="F418" s="112" t="s">
        <v>241</v>
      </c>
      <c r="G418" s="112"/>
      <c r="H418" s="112" t="s">
        <v>110</v>
      </c>
      <c r="I418" s="113" t="str">
        <f>CONCATENATE(B418,"  (Pai: ",C418,",  Tipo: ",D418,", Obrig: ",F418,", Tam: ",E418,")")</f>
        <v>servprestviapublica  (Pai: constrciv,  Tipo: Alfanumérico, Obrig: Não, Tam: 15)</v>
      </c>
      <c r="J418" s="112" t="str">
        <f>IFERROR(VLOOKUP(I418,'Leiaute Neogrid'!$A$4:$K$178,11,FALSE),"")</f>
        <v/>
      </c>
      <c r="K418" s="112" t="s">
        <v>1604</v>
      </c>
      <c r="L418" s="112"/>
      <c r="M418" s="112"/>
    </row>
    <row r="419" spans="1:14" ht="28.5" customHeight="1">
      <c r="A419" s="155">
        <f t="shared" si="16"/>
        <v>413</v>
      </c>
      <c r="B419" s="140" t="s">
        <v>1605</v>
      </c>
      <c r="C419" s="112" t="s">
        <v>1551</v>
      </c>
      <c r="D419" s="112" t="s">
        <v>230</v>
      </c>
      <c r="E419" s="112">
        <v>1</v>
      </c>
      <c r="F419" s="112" t="s">
        <v>241</v>
      </c>
      <c r="G419" s="112"/>
      <c r="H419" s="112" t="s">
        <v>1606</v>
      </c>
      <c r="I419" s="113" t="str">
        <f>CONCATENATE(B419,"  (Pai: ",C419,",  Tipo: ",D419,", Obrig: ",F419,", Tam: ",E419,")")</f>
        <v>tpempreitada  (Pai: constrciv,  Tipo: Numérico, Obrig: Não, Tam: 1)</v>
      </c>
      <c r="J419" s="112" t="str">
        <f>IFERROR(VLOOKUP(I419,'Leiaute Neogrid'!$A$4:$K$178,11,FALSE),"")</f>
        <v/>
      </c>
      <c r="K419" s="112" t="s">
        <v>1607</v>
      </c>
      <c r="L419" s="112"/>
      <c r="M419" s="112"/>
    </row>
    <row r="420" spans="1:14" s="137" customFormat="1" ht="28.5" customHeight="1">
      <c r="A420" s="155">
        <f t="shared" si="16"/>
        <v>414</v>
      </c>
      <c r="B420" s="125" t="s">
        <v>1608</v>
      </c>
      <c r="C420" s="112" t="s">
        <v>1551</v>
      </c>
      <c r="D420" s="125" t="s">
        <v>211</v>
      </c>
      <c r="E420" s="125">
        <v>25</v>
      </c>
      <c r="F420" s="112" t="s">
        <v>241</v>
      </c>
      <c r="G420" s="125"/>
      <c r="H420" s="168" t="s">
        <v>1609</v>
      </c>
      <c r="I420" s="120"/>
      <c r="J420" s="125" t="s">
        <v>1610</v>
      </c>
      <c r="K420" s="112"/>
      <c r="L420" s="112"/>
      <c r="M420" s="125"/>
    </row>
    <row r="421" spans="1:14" s="137" customFormat="1" ht="28.5" customHeight="1">
      <c r="A421" s="155">
        <f t="shared" si="16"/>
        <v>415</v>
      </c>
      <c r="B421" s="125" t="s">
        <v>1611</v>
      </c>
      <c r="C421" s="112" t="s">
        <v>1551</v>
      </c>
      <c r="D421" s="125" t="s">
        <v>211</v>
      </c>
      <c r="E421" s="125">
        <v>15</v>
      </c>
      <c r="F421" s="112" t="s">
        <v>241</v>
      </c>
      <c r="G421" s="125"/>
      <c r="H421" s="168" t="s">
        <v>1612</v>
      </c>
      <c r="I421" s="206"/>
      <c r="J421" s="125" t="s">
        <v>1613</v>
      </c>
      <c r="K421" s="112"/>
      <c r="L421" s="112"/>
      <c r="M421" s="125"/>
    </row>
    <row r="422" spans="1:14" s="332" customFormat="1" ht="28.5" customHeight="1">
      <c r="A422" s="328">
        <f t="shared" si="16"/>
        <v>416</v>
      </c>
      <c r="B422" s="309" t="s">
        <v>1614</v>
      </c>
      <c r="C422" s="310" t="s">
        <v>210</v>
      </c>
      <c r="D422" s="310" t="s">
        <v>1586</v>
      </c>
      <c r="E422" s="310" t="s">
        <v>1586</v>
      </c>
      <c r="F422" s="310" t="s">
        <v>241</v>
      </c>
      <c r="G422" s="310" t="s">
        <v>1586</v>
      </c>
      <c r="H422" s="310" t="s">
        <v>1552</v>
      </c>
      <c r="I422" s="355"/>
      <c r="J422" s="310"/>
      <c r="K422" s="335" t="s">
        <v>1615</v>
      </c>
      <c r="L422" s="335"/>
      <c r="M422" s="310"/>
      <c r="N422" s="334"/>
    </row>
    <row r="423" spans="1:14" ht="28.5" customHeight="1">
      <c r="A423" s="155">
        <f t="shared" si="16"/>
        <v>417</v>
      </c>
      <c r="B423" s="140" t="s">
        <v>1616</v>
      </c>
      <c r="C423" s="112" t="s">
        <v>1614</v>
      </c>
      <c r="D423" s="112" t="s">
        <v>211</v>
      </c>
      <c r="E423" s="112">
        <v>15</v>
      </c>
      <c r="F423" s="112" t="s">
        <v>241</v>
      </c>
      <c r="G423" s="112" t="s">
        <v>1586</v>
      </c>
      <c r="H423" s="125" t="s">
        <v>1617</v>
      </c>
      <c r="J423" s="168" t="s">
        <v>1618</v>
      </c>
      <c r="K423" s="112" t="s">
        <v>1615</v>
      </c>
      <c r="L423" s="112"/>
      <c r="M423" s="168"/>
    </row>
    <row r="424" spans="1:14" ht="28.5" customHeight="1">
      <c r="A424" s="155">
        <f t="shared" si="16"/>
        <v>418</v>
      </c>
      <c r="B424" s="126" t="s">
        <v>1619</v>
      </c>
      <c r="C424" s="112" t="s">
        <v>1614</v>
      </c>
      <c r="D424" s="112" t="s">
        <v>211</v>
      </c>
      <c r="E424" s="112">
        <v>15</v>
      </c>
      <c r="F424" s="112" t="s">
        <v>241</v>
      </c>
      <c r="G424" s="112" t="s">
        <v>1586</v>
      </c>
      <c r="H424" s="125" t="s">
        <v>1620</v>
      </c>
      <c r="J424" s="168" t="s">
        <v>1621</v>
      </c>
      <c r="K424" s="112" t="s">
        <v>1615</v>
      </c>
      <c r="L424" s="112"/>
      <c r="M424" s="168"/>
    </row>
    <row r="425" spans="1:14" ht="28.5" customHeight="1">
      <c r="A425" s="155">
        <f t="shared" si="16"/>
        <v>419</v>
      </c>
      <c r="B425" s="140" t="s">
        <v>1622</v>
      </c>
      <c r="C425" s="112" t="s">
        <v>1614</v>
      </c>
      <c r="D425" s="112" t="s">
        <v>230</v>
      </c>
      <c r="E425" s="112">
        <v>12</v>
      </c>
      <c r="F425" s="112" t="s">
        <v>241</v>
      </c>
      <c r="G425" s="112"/>
      <c r="H425" s="10" t="s">
        <v>1623</v>
      </c>
      <c r="I425" s="183" t="str">
        <f>CONCATENATE(B425,"  (Pai: ",C425,",  Tipo: ",D425,", Obrig: ",F425,", Tam: ",E425,")")</f>
        <v>numeroEncapsulamento  (Pai: construcao,  Tipo: Numérico, Obrig: Não, Tam: 12)</v>
      </c>
      <c r="J425" s="112" t="s">
        <v>1624</v>
      </c>
      <c r="K425" s="112" t="s">
        <v>1625</v>
      </c>
      <c r="L425" s="112"/>
      <c r="M425" s="112"/>
    </row>
    <row r="426" spans="1:14" s="123" customFormat="1" ht="28.5" customHeight="1">
      <c r="A426" s="155">
        <f t="shared" si="16"/>
        <v>420</v>
      </c>
      <c r="B426" s="140" t="s">
        <v>1626</v>
      </c>
      <c r="C426" s="112" t="s">
        <v>1614</v>
      </c>
      <c r="D426" s="112" t="s">
        <v>230</v>
      </c>
      <c r="E426" s="112">
        <v>7.4</v>
      </c>
      <c r="F426" s="112" t="s">
        <v>241</v>
      </c>
      <c r="G426" s="112"/>
      <c r="H426" s="207" t="s">
        <v>1627</v>
      </c>
      <c r="I426" s="183"/>
      <c r="J426" s="112" t="s">
        <v>1628</v>
      </c>
      <c r="K426" s="112"/>
      <c r="L426" s="112"/>
      <c r="M426" s="112"/>
    </row>
    <row r="427" spans="1:14" s="123" customFormat="1" ht="28.5" customHeight="1">
      <c r="A427" s="155">
        <f t="shared" si="16"/>
        <v>421</v>
      </c>
      <c r="B427" s="140" t="s">
        <v>1629</v>
      </c>
      <c r="C427" s="112" t="s">
        <v>1614</v>
      </c>
      <c r="D427" s="112" t="s">
        <v>230</v>
      </c>
      <c r="E427" s="112">
        <v>1</v>
      </c>
      <c r="F427" s="112" t="s">
        <v>241</v>
      </c>
      <c r="G427" s="112"/>
      <c r="H427" s="208" t="s">
        <v>1630</v>
      </c>
      <c r="I427" s="183"/>
      <c r="J427" s="112" t="s">
        <v>1631</v>
      </c>
      <c r="K427" s="112" t="s">
        <v>1632</v>
      </c>
      <c r="L427" s="112" t="s">
        <v>1633</v>
      </c>
      <c r="M427" s="112"/>
    </row>
    <row r="428" spans="1:14" s="148" customFormat="1" ht="28.5" customHeight="1">
      <c r="A428" s="155">
        <f t="shared" si="16"/>
        <v>422</v>
      </c>
      <c r="B428" s="176" t="s">
        <v>1634</v>
      </c>
      <c r="C428" s="112" t="s">
        <v>1614</v>
      </c>
      <c r="D428" s="112" t="s">
        <v>211</v>
      </c>
      <c r="E428" s="112">
        <v>100</v>
      </c>
      <c r="F428" s="112" t="s">
        <v>454</v>
      </c>
      <c r="G428" s="112"/>
      <c r="H428" s="112" t="s">
        <v>1635</v>
      </c>
      <c r="I428" s="183"/>
      <c r="J428" s="112"/>
      <c r="K428" s="112"/>
      <c r="L428" s="112" t="s">
        <v>1636</v>
      </c>
      <c r="M428" s="112"/>
    </row>
    <row r="429" spans="1:14" s="332" customFormat="1" ht="28.5" customHeight="1">
      <c r="A429" s="328">
        <f t="shared" si="16"/>
        <v>423</v>
      </c>
      <c r="B429" s="309" t="s">
        <v>1637</v>
      </c>
      <c r="C429" s="310" t="s">
        <v>1544</v>
      </c>
      <c r="D429" s="310" t="s">
        <v>213</v>
      </c>
      <c r="E429" s="310" t="s">
        <v>213</v>
      </c>
      <c r="F429" s="310" t="s">
        <v>241</v>
      </c>
      <c r="G429" s="310" t="s">
        <v>213</v>
      </c>
      <c r="H429" s="310" t="s">
        <v>1638</v>
      </c>
      <c r="I429" s="311" t="s">
        <v>1639</v>
      </c>
      <c r="J429" s="310" t="s">
        <v>1640</v>
      </c>
      <c r="K429" s="310" t="s">
        <v>1641</v>
      </c>
      <c r="L429" s="310"/>
      <c r="M429" s="310"/>
      <c r="N429" s="334"/>
    </row>
    <row r="430" spans="1:14" ht="28.5" customHeight="1">
      <c r="A430" s="155">
        <f t="shared" si="16"/>
        <v>424</v>
      </c>
      <c r="B430" s="140" t="s">
        <v>575</v>
      </c>
      <c r="C430" s="112" t="s">
        <v>1637</v>
      </c>
      <c r="D430" s="112" t="s">
        <v>211</v>
      </c>
      <c r="E430" s="112">
        <v>100</v>
      </c>
      <c r="F430" s="112" t="s">
        <v>212</v>
      </c>
      <c r="G430" s="112" t="s">
        <v>213</v>
      </c>
      <c r="H430" s="112" t="s">
        <v>1642</v>
      </c>
      <c r="I430" s="113" t="str">
        <f t="shared" ref="I430:I442" si="17">CONCATENATE(B430,"  (Pai: ",C430,",  Tipo: ",D430,", Obrig: ",F430,", Tam: ",E430,")")</f>
        <v>endereco  (Pai: ativport,  Tipo: Alfanumérico, Obrig: Sim, Tam: 100)</v>
      </c>
      <c r="J430" s="112" t="s">
        <v>1591</v>
      </c>
      <c r="K430" s="112" t="s">
        <v>215</v>
      </c>
      <c r="L430" s="112"/>
      <c r="M430" s="112"/>
    </row>
    <row r="431" spans="1:14" ht="28.5" customHeight="1">
      <c r="A431" s="155">
        <f t="shared" si="16"/>
        <v>425</v>
      </c>
      <c r="B431" s="140" t="s">
        <v>561</v>
      </c>
      <c r="C431" s="112" t="s">
        <v>1637</v>
      </c>
      <c r="D431" s="112" t="s">
        <v>211</v>
      </c>
      <c r="E431" s="112">
        <v>9</v>
      </c>
      <c r="F431" s="112" t="s">
        <v>212</v>
      </c>
      <c r="G431" s="112" t="s">
        <v>213</v>
      </c>
      <c r="H431" s="112" t="s">
        <v>1643</v>
      </c>
      <c r="I431" s="113" t="str">
        <f t="shared" si="17"/>
        <v>numero  (Pai: ativport,  Tipo: Alfanumérico, Obrig: Sim, Tam: 9)</v>
      </c>
      <c r="J431" s="112" t="s">
        <v>1591</v>
      </c>
      <c r="K431" s="112" t="s">
        <v>215</v>
      </c>
      <c r="L431" s="112"/>
      <c r="M431" s="112"/>
    </row>
    <row r="432" spans="1:14" ht="28.5" customHeight="1">
      <c r="A432" s="155">
        <f t="shared" si="16"/>
        <v>426</v>
      </c>
      <c r="B432" s="140" t="s">
        <v>1559</v>
      </c>
      <c r="C432" s="112" t="s">
        <v>1637</v>
      </c>
      <c r="D432" s="112" t="s">
        <v>211</v>
      </c>
      <c r="E432" s="112">
        <v>30</v>
      </c>
      <c r="F432" s="112" t="s">
        <v>212</v>
      </c>
      <c r="G432" s="112" t="s">
        <v>213</v>
      </c>
      <c r="H432" s="112" t="s">
        <v>1644</v>
      </c>
      <c r="I432" s="113" t="str">
        <f t="shared" si="17"/>
        <v>compl  (Pai: ativport,  Tipo: Alfanumérico, Obrig: Sim, Tam: 30)</v>
      </c>
      <c r="J432" s="112" t="s">
        <v>1591</v>
      </c>
      <c r="K432" s="112" t="s">
        <v>215</v>
      </c>
      <c r="L432" s="112"/>
      <c r="M432" s="112"/>
    </row>
    <row r="433" spans="1:13" ht="28.5" customHeight="1">
      <c r="A433" s="155">
        <f t="shared" si="16"/>
        <v>427</v>
      </c>
      <c r="B433" s="140" t="s">
        <v>414</v>
      </c>
      <c r="C433" s="112" t="s">
        <v>1637</v>
      </c>
      <c r="D433" s="112" t="s">
        <v>211</v>
      </c>
      <c r="E433" s="112">
        <v>50</v>
      </c>
      <c r="F433" s="112" t="s">
        <v>212</v>
      </c>
      <c r="G433" s="112" t="s">
        <v>213</v>
      </c>
      <c r="H433" s="112" t="s">
        <v>1645</v>
      </c>
      <c r="I433" s="113" t="str">
        <f t="shared" si="17"/>
        <v>bairro  (Pai: ativport,  Tipo: Alfanumérico, Obrig: Sim, Tam: 50)</v>
      </c>
      <c r="J433" s="112" t="s">
        <v>1591</v>
      </c>
      <c r="K433" s="112" t="s">
        <v>215</v>
      </c>
      <c r="L433" s="112"/>
      <c r="M433" s="112"/>
    </row>
    <row r="434" spans="1:13" ht="28.5" customHeight="1">
      <c r="A434" s="155">
        <f t="shared" si="16"/>
        <v>428</v>
      </c>
      <c r="B434" s="140" t="s">
        <v>367</v>
      </c>
      <c r="C434" s="112" t="s">
        <v>1637</v>
      </c>
      <c r="D434" s="112" t="s">
        <v>230</v>
      </c>
      <c r="E434" s="112">
        <v>10</v>
      </c>
      <c r="F434" s="112" t="s">
        <v>212</v>
      </c>
      <c r="G434" s="112" t="s">
        <v>213</v>
      </c>
      <c r="H434" s="112" t="s">
        <v>1646</v>
      </c>
      <c r="I434" s="113" t="str">
        <f t="shared" si="17"/>
        <v>codmunibge  (Pai: ativport,  Tipo: Numérico, Obrig: Sim, Tam: 10)</v>
      </c>
      <c r="J434" s="112" t="s">
        <v>1591</v>
      </c>
      <c r="K434" s="112" t="s">
        <v>215</v>
      </c>
      <c r="L434" s="112"/>
      <c r="M434" s="112"/>
    </row>
    <row r="435" spans="1:13" ht="28.5" customHeight="1">
      <c r="A435" s="155">
        <f t="shared" si="16"/>
        <v>429</v>
      </c>
      <c r="B435" s="140" t="s">
        <v>378</v>
      </c>
      <c r="C435" s="112" t="s">
        <v>1637</v>
      </c>
      <c r="D435" s="112" t="s">
        <v>211</v>
      </c>
      <c r="E435" s="112">
        <v>2</v>
      </c>
      <c r="F435" s="112" t="s">
        <v>212</v>
      </c>
      <c r="G435" s="112" t="s">
        <v>213</v>
      </c>
      <c r="H435" s="112" t="s">
        <v>1647</v>
      </c>
      <c r="I435" s="113" t="str">
        <f t="shared" si="17"/>
        <v>uf  (Pai: ativport,  Tipo: Alfanumérico, Obrig: Sim, Tam: 2)</v>
      </c>
      <c r="J435" s="112" t="s">
        <v>1591</v>
      </c>
      <c r="K435" s="112" t="s">
        <v>215</v>
      </c>
      <c r="L435" s="112"/>
      <c r="M435" s="112"/>
    </row>
    <row r="436" spans="1:13" ht="28.5" customHeight="1">
      <c r="A436" s="155">
        <f t="shared" si="16"/>
        <v>430</v>
      </c>
      <c r="B436" s="140" t="s">
        <v>422</v>
      </c>
      <c r="C436" s="112" t="s">
        <v>1637</v>
      </c>
      <c r="D436" s="112" t="s">
        <v>230</v>
      </c>
      <c r="E436" s="112">
        <v>10</v>
      </c>
      <c r="F436" s="112" t="s">
        <v>212</v>
      </c>
      <c r="G436" s="112" t="s">
        <v>213</v>
      </c>
      <c r="H436" s="112" t="s">
        <v>1648</v>
      </c>
      <c r="I436" s="113" t="str">
        <f t="shared" si="17"/>
        <v>cep  (Pai: ativport,  Tipo: Numérico, Obrig: Sim, Tam: 10)</v>
      </c>
      <c r="J436" s="112" t="s">
        <v>1591</v>
      </c>
      <c r="K436" s="112" t="s">
        <v>215</v>
      </c>
      <c r="L436" s="112"/>
      <c r="M436" s="112"/>
    </row>
    <row r="437" spans="1:13" ht="28.5" customHeight="1">
      <c r="A437" s="155">
        <f t="shared" si="16"/>
        <v>431</v>
      </c>
      <c r="B437" s="140" t="s">
        <v>1649</v>
      </c>
      <c r="C437" s="112" t="s">
        <v>1637</v>
      </c>
      <c r="D437" s="112" t="s">
        <v>230</v>
      </c>
      <c r="E437" s="112">
        <v>1</v>
      </c>
      <c r="F437" s="112" t="s">
        <v>212</v>
      </c>
      <c r="G437" s="112" t="s">
        <v>213</v>
      </c>
      <c r="H437" s="112" t="s">
        <v>1650</v>
      </c>
      <c r="I437" s="113" t="str">
        <f t="shared" si="17"/>
        <v>stpropr  (Pai: ativport,  Tipo: Numérico, Obrig: Sim, Tam: 1)</v>
      </c>
      <c r="J437" s="112" t="s">
        <v>1591</v>
      </c>
      <c r="K437" s="112" t="s">
        <v>215</v>
      </c>
      <c r="L437" s="112"/>
      <c r="M437" s="112"/>
    </row>
    <row r="438" spans="1:13" ht="28.5" customHeight="1">
      <c r="A438" s="155">
        <f t="shared" si="16"/>
        <v>432</v>
      </c>
      <c r="B438" s="140" t="s">
        <v>1651</v>
      </c>
      <c r="C438" s="112" t="s">
        <v>1637</v>
      </c>
      <c r="D438" s="112" t="s">
        <v>211</v>
      </c>
      <c r="E438" s="112">
        <v>150</v>
      </c>
      <c r="F438" s="112" t="s">
        <v>212</v>
      </c>
      <c r="G438" s="112" t="s">
        <v>213</v>
      </c>
      <c r="H438" s="112" t="s">
        <v>1652</v>
      </c>
      <c r="I438" s="113" t="str">
        <f t="shared" si="17"/>
        <v>nomeemb  (Pai: ativport,  Tipo: Alfanumérico, Obrig: Sim, Tam: 150)</v>
      </c>
      <c r="J438" s="112" t="s">
        <v>1591</v>
      </c>
      <c r="K438" s="112" t="s">
        <v>215</v>
      </c>
      <c r="L438" s="112"/>
      <c r="M438" s="112"/>
    </row>
    <row r="439" spans="1:13" ht="28.5" customHeight="1">
      <c r="A439" s="155">
        <f t="shared" si="16"/>
        <v>433</v>
      </c>
      <c r="B439" s="140" t="s">
        <v>1653</v>
      </c>
      <c r="C439" s="112" t="s">
        <v>1637</v>
      </c>
      <c r="D439" s="112" t="s">
        <v>211</v>
      </c>
      <c r="E439" s="112">
        <v>150</v>
      </c>
      <c r="F439" s="112" t="s">
        <v>212</v>
      </c>
      <c r="G439" s="112" t="s">
        <v>213</v>
      </c>
      <c r="H439" s="112" t="s">
        <v>1654</v>
      </c>
      <c r="I439" s="113" t="str">
        <f t="shared" si="17"/>
        <v>bandemb  (Pai: ativport,  Tipo: Alfanumérico, Obrig: Sim, Tam: 150)</v>
      </c>
      <c r="J439" s="112" t="s">
        <v>1591</v>
      </c>
      <c r="K439" s="112" t="s">
        <v>215</v>
      </c>
      <c r="L439" s="112"/>
      <c r="M439" s="112"/>
    </row>
    <row r="440" spans="1:13" ht="28.5" customHeight="1">
      <c r="A440" s="155">
        <f t="shared" si="16"/>
        <v>434</v>
      </c>
      <c r="B440" s="140" t="s">
        <v>1655</v>
      </c>
      <c r="C440" s="112" t="s">
        <v>1637</v>
      </c>
      <c r="D440" s="112" t="s">
        <v>211</v>
      </c>
      <c r="E440" s="112">
        <v>150</v>
      </c>
      <c r="F440" s="112" t="s">
        <v>212</v>
      </c>
      <c r="G440" s="112" t="s">
        <v>213</v>
      </c>
      <c r="H440" s="112" t="s">
        <v>1656</v>
      </c>
      <c r="I440" s="113" t="str">
        <f t="shared" si="17"/>
        <v>nomeport  (Pai: ativport,  Tipo: Alfanumérico, Obrig: Sim, Tam: 150)</v>
      </c>
      <c r="J440" s="112" t="s">
        <v>1591</v>
      </c>
      <c r="K440" s="112" t="s">
        <v>215</v>
      </c>
      <c r="L440" s="112"/>
      <c r="M440" s="112"/>
    </row>
    <row r="441" spans="1:13" ht="28.5" customHeight="1">
      <c r="A441" s="155">
        <f t="shared" si="16"/>
        <v>435</v>
      </c>
      <c r="B441" s="140" t="s">
        <v>1657</v>
      </c>
      <c r="C441" s="112" t="s">
        <v>1637</v>
      </c>
      <c r="D441" s="112" t="s">
        <v>220</v>
      </c>
      <c r="E441" s="112">
        <v>19</v>
      </c>
      <c r="F441" s="112" t="s">
        <v>212</v>
      </c>
      <c r="G441" s="112" t="s">
        <v>221</v>
      </c>
      <c r="H441" s="112" t="s">
        <v>1658</v>
      </c>
      <c r="I441" s="113" t="str">
        <f t="shared" si="17"/>
        <v>dthrent  (Pai: ativport,  Tipo: Data e hora, Obrig: Sim, Tam: 19)</v>
      </c>
      <c r="J441" s="112" t="s">
        <v>1591</v>
      </c>
      <c r="K441" s="112" t="s">
        <v>215</v>
      </c>
      <c r="L441" s="112"/>
      <c r="M441" s="112"/>
    </row>
    <row r="442" spans="1:13" ht="28.5" customHeight="1">
      <c r="A442" s="155">
        <f t="shared" si="16"/>
        <v>436</v>
      </c>
      <c r="B442" s="140" t="s">
        <v>1659</v>
      </c>
      <c r="C442" s="112" t="s">
        <v>1637</v>
      </c>
      <c r="D442" s="112" t="s">
        <v>220</v>
      </c>
      <c r="E442" s="112">
        <v>19</v>
      </c>
      <c r="F442" s="112" t="s">
        <v>212</v>
      </c>
      <c r="G442" s="112" t="s">
        <v>221</v>
      </c>
      <c r="H442" s="112" t="s">
        <v>1660</v>
      </c>
      <c r="I442" s="113" t="str">
        <f t="shared" si="17"/>
        <v>dthrsai  (Pai: ativport,  Tipo: Data e hora, Obrig: Sim, Tam: 19)</v>
      </c>
      <c r="J442" s="112" t="s">
        <v>1591</v>
      </c>
      <c r="K442" s="112" t="s">
        <v>215</v>
      </c>
      <c r="L442" s="112"/>
      <c r="M442" s="112"/>
    </row>
    <row r="443" spans="1:13" ht="28.5" customHeight="1">
      <c r="A443" s="155">
        <f t="shared" si="16"/>
        <v>437</v>
      </c>
      <c r="B443" s="140" t="s">
        <v>1661</v>
      </c>
      <c r="C443" s="112" t="s">
        <v>210</v>
      </c>
      <c r="D443" s="112" t="s">
        <v>213</v>
      </c>
      <c r="E443" s="112" t="s">
        <v>213</v>
      </c>
      <c r="F443" s="112" t="s">
        <v>241</v>
      </c>
      <c r="G443" s="112" t="s">
        <v>213</v>
      </c>
      <c r="H443" s="112" t="s">
        <v>1662</v>
      </c>
      <c r="I443" s="113"/>
      <c r="J443" s="112"/>
      <c r="K443" s="112"/>
      <c r="L443" s="112"/>
      <c r="M443" s="112"/>
    </row>
    <row r="444" spans="1:13" ht="28.5" customHeight="1">
      <c r="A444" s="155">
        <f t="shared" si="16"/>
        <v>438</v>
      </c>
      <c r="B444" s="140" t="s">
        <v>1663</v>
      </c>
      <c r="C444" s="112" t="s">
        <v>1661</v>
      </c>
      <c r="D444" s="112" t="s">
        <v>211</v>
      </c>
      <c r="E444" s="112">
        <v>125</v>
      </c>
      <c r="F444" s="112" t="s">
        <v>241</v>
      </c>
      <c r="G444" s="112" t="s">
        <v>213</v>
      </c>
      <c r="H444" s="112" t="s">
        <v>1664</v>
      </c>
      <c r="I444" s="113"/>
      <c r="J444" s="112" t="s">
        <v>1665</v>
      </c>
      <c r="K444" s="112"/>
      <c r="L444" s="112"/>
      <c r="M444" s="112"/>
    </row>
    <row r="445" spans="1:13" ht="28.5" customHeight="1">
      <c r="A445" s="155">
        <f t="shared" si="16"/>
        <v>439</v>
      </c>
      <c r="B445" s="140" t="s">
        <v>561</v>
      </c>
      <c r="C445" s="112" t="s">
        <v>1661</v>
      </c>
      <c r="D445" s="112" t="s">
        <v>211</v>
      </c>
      <c r="E445" s="112">
        <v>10</v>
      </c>
      <c r="F445" s="112" t="s">
        <v>241</v>
      </c>
      <c r="G445" s="112" t="s">
        <v>213</v>
      </c>
      <c r="H445" s="112" t="s">
        <v>1666</v>
      </c>
      <c r="I445" s="113"/>
      <c r="J445" s="112" t="s">
        <v>1667</v>
      </c>
      <c r="K445" s="112"/>
      <c r="L445" s="112"/>
      <c r="M445" s="112"/>
    </row>
    <row r="446" spans="1:13" ht="28.5" customHeight="1">
      <c r="A446" s="155">
        <f t="shared" si="16"/>
        <v>440</v>
      </c>
      <c r="B446" s="140" t="s">
        <v>1668</v>
      </c>
      <c r="C446" s="112" t="s">
        <v>1661</v>
      </c>
      <c r="D446" s="112" t="s">
        <v>211</v>
      </c>
      <c r="E446" s="112">
        <v>60</v>
      </c>
      <c r="F446" s="112" t="s">
        <v>241</v>
      </c>
      <c r="G446" s="112" t="s">
        <v>213</v>
      </c>
      <c r="H446" s="112" t="s">
        <v>1669</v>
      </c>
      <c r="I446" s="113"/>
      <c r="J446" s="112" t="s">
        <v>1670</v>
      </c>
      <c r="K446" s="112"/>
      <c r="L446" s="112"/>
      <c r="M446" s="112"/>
    </row>
    <row r="447" spans="1:13" ht="28.5" customHeight="1">
      <c r="A447" s="155">
        <f t="shared" si="16"/>
        <v>441</v>
      </c>
      <c r="B447" s="140" t="s">
        <v>414</v>
      </c>
      <c r="C447" s="112" t="s">
        <v>1661</v>
      </c>
      <c r="D447" s="112" t="s">
        <v>211</v>
      </c>
      <c r="E447" s="112">
        <v>60</v>
      </c>
      <c r="F447" s="112" t="s">
        <v>241</v>
      </c>
      <c r="G447" s="112" t="s">
        <v>213</v>
      </c>
      <c r="H447" s="112" t="s">
        <v>1671</v>
      </c>
      <c r="I447" s="113"/>
      <c r="J447" s="112" t="s">
        <v>1672</v>
      </c>
      <c r="K447" s="112"/>
      <c r="L447" s="112"/>
      <c r="M447" s="112"/>
    </row>
    <row r="448" spans="1:13" ht="28.5" customHeight="1">
      <c r="A448" s="155">
        <f t="shared" si="16"/>
        <v>442</v>
      </c>
      <c r="B448" s="140" t="s">
        <v>1673</v>
      </c>
      <c r="C448" s="112" t="s">
        <v>1661</v>
      </c>
      <c r="D448" s="112" t="s">
        <v>230</v>
      </c>
      <c r="E448" s="112">
        <v>7</v>
      </c>
      <c r="F448" s="112" t="s">
        <v>241</v>
      </c>
      <c r="G448" s="112" t="s">
        <v>213</v>
      </c>
      <c r="H448" s="112" t="s">
        <v>1674</v>
      </c>
      <c r="I448" s="113"/>
      <c r="J448" s="112" t="s">
        <v>1675</v>
      </c>
      <c r="K448" s="112"/>
      <c r="L448" s="112"/>
      <c r="M448" s="112"/>
    </row>
    <row r="449" spans="1:13" ht="28.5" customHeight="1">
      <c r="A449" s="155">
        <f t="shared" si="16"/>
        <v>443</v>
      </c>
      <c r="B449" s="140" t="s">
        <v>1676</v>
      </c>
      <c r="C449" s="112" t="s">
        <v>1661</v>
      </c>
      <c r="D449" s="112" t="s">
        <v>211</v>
      </c>
      <c r="E449" s="112">
        <v>50</v>
      </c>
      <c r="F449" s="112" t="s">
        <v>241</v>
      </c>
      <c r="G449" s="112" t="s">
        <v>213</v>
      </c>
      <c r="H449" s="112" t="s">
        <v>1677</v>
      </c>
      <c r="I449" s="113"/>
      <c r="J449" s="112" t="s">
        <v>1678</v>
      </c>
      <c r="K449" s="112"/>
      <c r="L449" s="112"/>
      <c r="M449" s="112"/>
    </row>
    <row r="450" spans="1:13" ht="28.5" customHeight="1">
      <c r="A450" s="155">
        <f t="shared" si="16"/>
        <v>444</v>
      </c>
      <c r="B450" s="140" t="s">
        <v>378</v>
      </c>
      <c r="C450" s="112" t="s">
        <v>1661</v>
      </c>
      <c r="D450" s="112" t="s">
        <v>211</v>
      </c>
      <c r="E450" s="112">
        <v>2</v>
      </c>
      <c r="F450" s="112" t="s">
        <v>241</v>
      </c>
      <c r="G450" s="112" t="s">
        <v>213</v>
      </c>
      <c r="H450" s="112" t="s">
        <v>1679</v>
      </c>
      <c r="I450" s="113"/>
      <c r="J450" s="112" t="s">
        <v>1680</v>
      </c>
      <c r="K450" s="112"/>
      <c r="L450" s="112"/>
      <c r="M450" s="112"/>
    </row>
    <row r="451" spans="1:13" ht="28.5" customHeight="1">
      <c r="A451" s="155">
        <f t="shared" si="16"/>
        <v>445</v>
      </c>
      <c r="B451" s="140" t="s">
        <v>422</v>
      </c>
      <c r="C451" s="112" t="s">
        <v>1661</v>
      </c>
      <c r="D451" s="112" t="s">
        <v>230</v>
      </c>
      <c r="E451" s="112">
        <v>8</v>
      </c>
      <c r="F451" s="112" t="s">
        <v>241</v>
      </c>
      <c r="G451" s="112" t="s">
        <v>213</v>
      </c>
      <c r="H451" s="112" t="s">
        <v>1681</v>
      </c>
      <c r="I451" s="113"/>
      <c r="J451" s="112" t="s">
        <v>1682</v>
      </c>
      <c r="K451" s="112"/>
      <c r="L451" s="112"/>
      <c r="M451" s="112"/>
    </row>
    <row r="452" spans="1:13" ht="28.5" customHeight="1">
      <c r="A452" s="155">
        <f t="shared" si="16"/>
        <v>446</v>
      </c>
      <c r="B452" s="140" t="s">
        <v>546</v>
      </c>
      <c r="C452" s="112" t="s">
        <v>1661</v>
      </c>
      <c r="D452" s="112" t="s">
        <v>230</v>
      </c>
      <c r="E452" s="112">
        <v>4</v>
      </c>
      <c r="F452" s="112" t="s">
        <v>241</v>
      </c>
      <c r="G452" s="112" t="s">
        <v>213</v>
      </c>
      <c r="H452" s="112" t="s">
        <v>1683</v>
      </c>
      <c r="I452" s="113"/>
      <c r="J452" s="112" t="s">
        <v>1684</v>
      </c>
      <c r="K452" s="112"/>
      <c r="L452" s="112"/>
      <c r="M452" s="112"/>
    </row>
    <row r="453" spans="1:13" ht="28.5" customHeight="1">
      <c r="A453" s="155">
        <f t="shared" si="16"/>
        <v>447</v>
      </c>
      <c r="B453" s="140" t="s">
        <v>1685</v>
      </c>
      <c r="C453" s="112" t="s">
        <v>1661</v>
      </c>
      <c r="D453" s="112" t="s">
        <v>211</v>
      </c>
      <c r="E453" s="112">
        <v>100</v>
      </c>
      <c r="F453" s="112" t="s">
        <v>241</v>
      </c>
      <c r="G453" s="112" t="s">
        <v>213</v>
      </c>
      <c r="H453" s="112" t="s">
        <v>1686</v>
      </c>
      <c r="I453" s="113"/>
      <c r="J453" s="112" t="s">
        <v>1687</v>
      </c>
      <c r="K453" s="112"/>
      <c r="L453" s="112"/>
      <c r="M453" s="112"/>
    </row>
    <row r="454" spans="1:13" ht="28.5" customHeight="1">
      <c r="A454" s="155">
        <f t="shared" si="16"/>
        <v>448</v>
      </c>
      <c r="B454" s="140" t="s">
        <v>1688</v>
      </c>
      <c r="C454" s="112" t="s">
        <v>210</v>
      </c>
      <c r="D454" s="112" t="s">
        <v>213</v>
      </c>
      <c r="E454" s="112" t="s">
        <v>213</v>
      </c>
      <c r="F454" s="112" t="s">
        <v>213</v>
      </c>
      <c r="G454" s="112" t="s">
        <v>213</v>
      </c>
      <c r="H454" s="112" t="s">
        <v>1689</v>
      </c>
      <c r="I454" s="113"/>
      <c r="J454" s="112"/>
      <c r="K454" s="112"/>
      <c r="L454" s="112"/>
      <c r="M454" s="112"/>
    </row>
    <row r="455" spans="1:13" ht="28.5" customHeight="1">
      <c r="A455" s="155">
        <f t="shared" si="16"/>
        <v>449</v>
      </c>
      <c r="B455" s="140" t="s">
        <v>360</v>
      </c>
      <c r="C455" s="112" t="s">
        <v>1688</v>
      </c>
      <c r="D455" s="112" t="s">
        <v>211</v>
      </c>
      <c r="E455" s="112">
        <v>120</v>
      </c>
      <c r="F455" s="112" t="s">
        <v>241</v>
      </c>
      <c r="G455" s="112" t="s">
        <v>213</v>
      </c>
      <c r="H455" s="112" t="s">
        <v>1690</v>
      </c>
      <c r="I455" s="113"/>
      <c r="J455" s="112" t="s">
        <v>1691</v>
      </c>
      <c r="K455" s="112"/>
      <c r="L455" s="112"/>
      <c r="M455" s="112"/>
    </row>
    <row r="456" spans="1:13" ht="28.5" customHeight="1">
      <c r="A456" s="155">
        <f t="shared" si="16"/>
        <v>450</v>
      </c>
      <c r="B456" s="140" t="s">
        <v>356</v>
      </c>
      <c r="C456" s="112" t="s">
        <v>1688</v>
      </c>
      <c r="D456" s="112" t="s">
        <v>230</v>
      </c>
      <c r="E456" s="112">
        <v>14</v>
      </c>
      <c r="F456" s="112" t="s">
        <v>241</v>
      </c>
      <c r="G456" s="112" t="s">
        <v>213</v>
      </c>
      <c r="H456" s="112" t="s">
        <v>1692</v>
      </c>
      <c r="I456" s="113"/>
      <c r="J456" s="112" t="s">
        <v>1693</v>
      </c>
      <c r="K456" s="112"/>
      <c r="L456" s="112"/>
      <c r="M456" s="112"/>
    </row>
    <row r="457" spans="1:13" ht="28.5" customHeight="1">
      <c r="A457" s="155">
        <f t="shared" si="16"/>
        <v>451</v>
      </c>
      <c r="B457" s="140" t="s">
        <v>1694</v>
      </c>
      <c r="C457" s="112" t="s">
        <v>1688</v>
      </c>
      <c r="D457" s="112" t="s">
        <v>230</v>
      </c>
      <c r="E457" s="112">
        <v>15</v>
      </c>
      <c r="F457" s="112" t="s">
        <v>241</v>
      </c>
      <c r="G457" s="112" t="s">
        <v>213</v>
      </c>
      <c r="H457" s="112" t="s">
        <v>1695</v>
      </c>
      <c r="I457" s="113"/>
      <c r="J457" s="112" t="s">
        <v>1696</v>
      </c>
      <c r="K457" s="112"/>
      <c r="L457" s="112"/>
      <c r="M457" s="112"/>
    </row>
    <row r="458" spans="1:13" ht="28.5" customHeight="1">
      <c r="A458" s="155">
        <f t="shared" si="16"/>
        <v>452</v>
      </c>
      <c r="B458" s="140" t="s">
        <v>985</v>
      </c>
      <c r="C458" s="112" t="s">
        <v>1688</v>
      </c>
      <c r="D458" s="112" t="s">
        <v>211</v>
      </c>
      <c r="E458" s="112">
        <v>20</v>
      </c>
      <c r="F458" s="112" t="s">
        <v>241</v>
      </c>
      <c r="G458" s="112" t="s">
        <v>213</v>
      </c>
      <c r="H458" s="112" t="s">
        <v>1697</v>
      </c>
      <c r="I458" s="113"/>
      <c r="J458" s="112" t="s">
        <v>1698</v>
      </c>
      <c r="K458" s="112"/>
      <c r="L458" s="112"/>
      <c r="M458" s="112"/>
    </row>
    <row r="459" spans="1:13" ht="28.5" customHeight="1">
      <c r="A459" s="155">
        <f t="shared" si="16"/>
        <v>453</v>
      </c>
      <c r="B459" s="140" t="s">
        <v>1699</v>
      </c>
      <c r="C459" s="112" t="s">
        <v>1688</v>
      </c>
      <c r="D459" s="112" t="s">
        <v>230</v>
      </c>
      <c r="E459" s="112">
        <v>1</v>
      </c>
      <c r="F459" s="112" t="s">
        <v>241</v>
      </c>
      <c r="G459" s="112" t="s">
        <v>213</v>
      </c>
      <c r="H459" s="112" t="s">
        <v>1700</v>
      </c>
      <c r="I459" s="113"/>
      <c r="J459" s="112" t="s">
        <v>1701</v>
      </c>
      <c r="K459" s="112"/>
      <c r="L459" s="112"/>
      <c r="M459" s="112"/>
    </row>
    <row r="460" spans="1:13" ht="28.5" customHeight="1">
      <c r="A460" s="155">
        <f t="shared" si="16"/>
        <v>454</v>
      </c>
      <c r="B460" s="140" t="s">
        <v>1702</v>
      </c>
      <c r="C460" s="112" t="s">
        <v>1688</v>
      </c>
      <c r="D460" s="112" t="s">
        <v>211</v>
      </c>
      <c r="E460" s="112">
        <v>125</v>
      </c>
      <c r="F460" s="112" t="s">
        <v>241</v>
      </c>
      <c r="G460" s="112" t="s">
        <v>213</v>
      </c>
      <c r="H460" s="112" t="s">
        <v>1703</v>
      </c>
      <c r="I460" s="113"/>
      <c r="J460" s="112" t="s">
        <v>1704</v>
      </c>
      <c r="K460" s="112"/>
      <c r="L460" s="112"/>
      <c r="M460" s="112"/>
    </row>
    <row r="461" spans="1:13" ht="28.5" customHeight="1">
      <c r="A461" s="155">
        <f t="shared" si="16"/>
        <v>455</v>
      </c>
      <c r="B461" s="140" t="s">
        <v>561</v>
      </c>
      <c r="C461" s="112" t="s">
        <v>1688</v>
      </c>
      <c r="D461" s="112" t="s">
        <v>211</v>
      </c>
      <c r="E461" s="112">
        <v>10</v>
      </c>
      <c r="F461" s="112" t="s">
        <v>241</v>
      </c>
      <c r="G461" s="112" t="s">
        <v>213</v>
      </c>
      <c r="H461" s="112" t="s">
        <v>1705</v>
      </c>
      <c r="I461" s="113"/>
      <c r="J461" s="112" t="s">
        <v>1706</v>
      </c>
      <c r="K461" s="112"/>
      <c r="L461" s="112"/>
      <c r="M461" s="112"/>
    </row>
    <row r="462" spans="1:13" ht="28.5" customHeight="1">
      <c r="A462" s="155">
        <f t="shared" si="16"/>
        <v>456</v>
      </c>
      <c r="B462" s="140" t="s">
        <v>1707</v>
      </c>
      <c r="C462" s="112" t="s">
        <v>1688</v>
      </c>
      <c r="D462" s="112" t="s">
        <v>211</v>
      </c>
      <c r="E462" s="112">
        <v>60</v>
      </c>
      <c r="F462" s="112" t="s">
        <v>241</v>
      </c>
      <c r="G462" s="112" t="s">
        <v>213</v>
      </c>
      <c r="H462" s="112" t="s">
        <v>1708</v>
      </c>
      <c r="I462" s="113"/>
      <c r="J462" s="112" t="s">
        <v>1709</v>
      </c>
      <c r="K462" s="112"/>
      <c r="L462" s="112"/>
      <c r="M462" s="112"/>
    </row>
    <row r="463" spans="1:13" ht="28.5" customHeight="1">
      <c r="A463" s="155">
        <f t="shared" si="16"/>
        <v>457</v>
      </c>
      <c r="B463" s="140" t="s">
        <v>414</v>
      </c>
      <c r="C463" s="112" t="s">
        <v>1688</v>
      </c>
      <c r="D463" s="112" t="s">
        <v>211</v>
      </c>
      <c r="E463" s="112">
        <v>60</v>
      </c>
      <c r="F463" s="112" t="s">
        <v>241</v>
      </c>
      <c r="G463" s="112" t="s">
        <v>213</v>
      </c>
      <c r="H463" s="112" t="s">
        <v>1710</v>
      </c>
      <c r="I463" s="113"/>
      <c r="J463" s="112" t="s">
        <v>1711</v>
      </c>
      <c r="K463" s="112"/>
      <c r="L463" s="112"/>
      <c r="M463" s="112"/>
    </row>
    <row r="464" spans="1:13" ht="28.5" customHeight="1">
      <c r="A464" s="155">
        <f t="shared" si="16"/>
        <v>458</v>
      </c>
      <c r="B464" s="140" t="s">
        <v>1673</v>
      </c>
      <c r="C464" s="112" t="s">
        <v>1688</v>
      </c>
      <c r="D464" s="112" t="s">
        <v>230</v>
      </c>
      <c r="E464" s="112">
        <v>7</v>
      </c>
      <c r="F464" s="112" t="s">
        <v>241</v>
      </c>
      <c r="G464" s="112" t="s">
        <v>213</v>
      </c>
      <c r="H464" s="112" t="s">
        <v>1712</v>
      </c>
      <c r="I464" s="113"/>
      <c r="J464" s="112" t="s">
        <v>1713</v>
      </c>
      <c r="K464" s="112"/>
      <c r="L464" s="112"/>
      <c r="M464" s="112"/>
    </row>
    <row r="465" spans="1:13" ht="28.5" customHeight="1">
      <c r="A465" s="155">
        <f t="shared" si="16"/>
        <v>459</v>
      </c>
      <c r="B465" s="140" t="s">
        <v>1676</v>
      </c>
      <c r="C465" s="112" t="s">
        <v>1688</v>
      </c>
      <c r="D465" s="112" t="s">
        <v>211</v>
      </c>
      <c r="E465" s="112">
        <v>50</v>
      </c>
      <c r="F465" s="112" t="s">
        <v>241</v>
      </c>
      <c r="G465" s="112" t="s">
        <v>213</v>
      </c>
      <c r="H465" s="112" t="s">
        <v>1714</v>
      </c>
      <c r="I465" s="113"/>
      <c r="J465" s="112" t="s">
        <v>1715</v>
      </c>
      <c r="K465" s="112"/>
      <c r="L465" s="112"/>
      <c r="M465" s="112"/>
    </row>
    <row r="466" spans="1:13" ht="28.5" customHeight="1">
      <c r="A466" s="155">
        <f t="shared" si="16"/>
        <v>460</v>
      </c>
      <c r="B466" s="140" t="s">
        <v>378</v>
      </c>
      <c r="C466" s="112" t="s">
        <v>1688</v>
      </c>
      <c r="D466" s="112" t="s">
        <v>211</v>
      </c>
      <c r="E466" s="112">
        <v>2</v>
      </c>
      <c r="F466" s="112" t="s">
        <v>241</v>
      </c>
      <c r="G466" s="112" t="s">
        <v>213</v>
      </c>
      <c r="H466" s="112" t="s">
        <v>1716</v>
      </c>
      <c r="I466" s="113"/>
      <c r="J466" s="112" t="s">
        <v>1717</v>
      </c>
      <c r="K466" s="112"/>
      <c r="L466" s="112"/>
      <c r="M466" s="112"/>
    </row>
    <row r="467" spans="1:13" ht="28.5" customHeight="1">
      <c r="A467" s="155">
        <f t="shared" si="16"/>
        <v>461</v>
      </c>
      <c r="B467" s="140" t="s">
        <v>422</v>
      </c>
      <c r="C467" s="112" t="s">
        <v>1688</v>
      </c>
      <c r="D467" s="112" t="s">
        <v>230</v>
      </c>
      <c r="E467" s="112">
        <v>8</v>
      </c>
      <c r="F467" s="112" t="s">
        <v>241</v>
      </c>
      <c r="G467" s="112" t="s">
        <v>213</v>
      </c>
      <c r="H467" s="112" t="s">
        <v>1718</v>
      </c>
      <c r="I467" s="113"/>
      <c r="J467" s="112" t="s">
        <v>1719</v>
      </c>
      <c r="K467" s="112"/>
      <c r="L467" s="112"/>
      <c r="M467" s="112"/>
    </row>
    <row r="468" spans="1:13" ht="28.5" customHeight="1">
      <c r="A468" s="155">
        <f t="shared" ref="A468:A532" si="18">A467+1</f>
        <v>462</v>
      </c>
      <c r="B468" s="140" t="s">
        <v>546</v>
      </c>
      <c r="C468" s="112" t="s">
        <v>1688</v>
      </c>
      <c r="D468" s="112" t="s">
        <v>230</v>
      </c>
      <c r="E468" s="112">
        <v>4</v>
      </c>
      <c r="F468" s="112" t="s">
        <v>241</v>
      </c>
      <c r="G468" s="112" t="s">
        <v>213</v>
      </c>
      <c r="H468" s="112" t="s">
        <v>1720</v>
      </c>
      <c r="I468" s="113"/>
      <c r="J468" s="112" t="s">
        <v>1721</v>
      </c>
      <c r="K468" s="112"/>
      <c r="L468" s="112"/>
      <c r="M468" s="112"/>
    </row>
    <row r="469" spans="1:13" ht="28.5" customHeight="1">
      <c r="A469" s="155">
        <f t="shared" si="18"/>
        <v>463</v>
      </c>
      <c r="B469" s="140" t="s">
        <v>1685</v>
      </c>
      <c r="C469" s="112" t="s">
        <v>1688</v>
      </c>
      <c r="D469" s="112" t="s">
        <v>211</v>
      </c>
      <c r="E469" s="112">
        <v>100</v>
      </c>
      <c r="F469" s="112" t="s">
        <v>241</v>
      </c>
      <c r="G469" s="112" t="s">
        <v>213</v>
      </c>
      <c r="H469" s="112" t="s">
        <v>1722</v>
      </c>
      <c r="I469" s="113"/>
      <c r="J469" s="112" t="s">
        <v>1723</v>
      </c>
      <c r="K469" s="112"/>
      <c r="L469" s="112"/>
      <c r="M469" s="112"/>
    </row>
    <row r="470" spans="1:13" ht="28.5" customHeight="1">
      <c r="A470" s="155">
        <f t="shared" si="18"/>
        <v>464</v>
      </c>
      <c r="B470" s="140" t="s">
        <v>1724</v>
      </c>
      <c r="C470" s="112" t="s">
        <v>210</v>
      </c>
      <c r="D470" s="112" t="s">
        <v>213</v>
      </c>
      <c r="E470" s="112" t="s">
        <v>213</v>
      </c>
      <c r="F470" s="112" t="s">
        <v>213</v>
      </c>
      <c r="G470" s="112" t="s">
        <v>213</v>
      </c>
      <c r="H470" s="10" t="s">
        <v>1725</v>
      </c>
      <c r="I470" s="183"/>
      <c r="J470" s="112"/>
      <c r="K470" s="112"/>
      <c r="L470" s="112"/>
      <c r="M470" s="112"/>
    </row>
    <row r="471" spans="1:13" ht="28.5" customHeight="1">
      <c r="A471" s="155">
        <f t="shared" si="18"/>
        <v>465</v>
      </c>
      <c r="B471" s="140" t="s">
        <v>1726</v>
      </c>
      <c r="C471" s="112" t="s">
        <v>1724</v>
      </c>
      <c r="D471" s="112" t="s">
        <v>230</v>
      </c>
      <c r="E471" s="112">
        <v>3</v>
      </c>
      <c r="F471" s="112" t="s">
        <v>241</v>
      </c>
      <c r="G471" s="112" t="s">
        <v>213</v>
      </c>
      <c r="H471" s="10" t="s">
        <v>1727</v>
      </c>
      <c r="I471" s="183"/>
      <c r="J471" s="112" t="s">
        <v>1728</v>
      </c>
      <c r="K471" s="112"/>
      <c r="L471" s="112"/>
      <c r="M471" s="112"/>
    </row>
    <row r="472" spans="1:13" ht="28.5" customHeight="1">
      <c r="A472" s="155">
        <f t="shared" si="18"/>
        <v>466</v>
      </c>
      <c r="B472" s="140" t="s">
        <v>1729</v>
      </c>
      <c r="C472" s="112" t="s">
        <v>1724</v>
      </c>
      <c r="D472" s="112" t="s">
        <v>230</v>
      </c>
      <c r="E472" s="112">
        <v>9</v>
      </c>
      <c r="F472" s="112" t="s">
        <v>241</v>
      </c>
      <c r="G472" s="112" t="s">
        <v>213</v>
      </c>
      <c r="H472" s="10" t="s">
        <v>1730</v>
      </c>
      <c r="I472" s="183"/>
      <c r="J472" s="112" t="s">
        <v>1731</v>
      </c>
      <c r="K472" s="112"/>
      <c r="L472" s="112"/>
      <c r="M472" s="112"/>
    </row>
    <row r="473" spans="1:13" ht="28.5" customHeight="1">
      <c r="A473" s="155">
        <f t="shared" si="18"/>
        <v>467</v>
      </c>
      <c r="B473" s="140" t="s">
        <v>342</v>
      </c>
      <c r="C473" s="112" t="s">
        <v>1724</v>
      </c>
      <c r="D473" s="112" t="s">
        <v>211</v>
      </c>
      <c r="E473" s="112">
        <v>6</v>
      </c>
      <c r="F473" s="112" t="s">
        <v>241</v>
      </c>
      <c r="G473" s="112" t="s">
        <v>213</v>
      </c>
      <c r="H473" s="10" t="s">
        <v>1732</v>
      </c>
      <c r="I473" s="183"/>
      <c r="J473" s="112" t="s">
        <v>1733</v>
      </c>
      <c r="K473" s="112"/>
      <c r="L473" s="112"/>
      <c r="M473" s="112"/>
    </row>
    <row r="474" spans="1:13" ht="28.5" customHeight="1">
      <c r="A474" s="155">
        <f t="shared" si="18"/>
        <v>468</v>
      </c>
      <c r="B474" s="140" t="s">
        <v>1734</v>
      </c>
      <c r="C474" s="112" t="s">
        <v>1724</v>
      </c>
      <c r="D474" s="112" t="s">
        <v>211</v>
      </c>
      <c r="E474" s="112">
        <v>120</v>
      </c>
      <c r="F474" s="112" t="s">
        <v>241</v>
      </c>
      <c r="G474" s="112" t="s">
        <v>213</v>
      </c>
      <c r="H474" s="10" t="s">
        <v>1735</v>
      </c>
      <c r="I474" s="183"/>
      <c r="J474" s="112" t="s">
        <v>1736</v>
      </c>
      <c r="K474" s="112"/>
      <c r="L474" s="112" t="s">
        <v>1737</v>
      </c>
      <c r="M474" s="112" t="s">
        <v>1738</v>
      </c>
    </row>
    <row r="475" spans="1:13" ht="28.5" customHeight="1">
      <c r="A475" s="155">
        <f t="shared" si="18"/>
        <v>469</v>
      </c>
      <c r="B475" s="140" t="s">
        <v>1739</v>
      </c>
      <c r="C475" s="112" t="s">
        <v>1724</v>
      </c>
      <c r="D475" s="112" t="s">
        <v>211</v>
      </c>
      <c r="E475" s="112">
        <v>6</v>
      </c>
      <c r="F475" s="112" t="s">
        <v>241</v>
      </c>
      <c r="G475" s="112" t="s">
        <v>213</v>
      </c>
      <c r="H475" s="10" t="s">
        <v>1740</v>
      </c>
      <c r="I475" s="183"/>
      <c r="J475" s="112" t="s">
        <v>1741</v>
      </c>
      <c r="K475" s="112"/>
      <c r="L475" s="112"/>
      <c r="M475" s="112"/>
    </row>
    <row r="476" spans="1:13" ht="28.5" customHeight="1">
      <c r="A476" s="155">
        <f t="shared" si="18"/>
        <v>470</v>
      </c>
      <c r="B476" s="140" t="s">
        <v>1742</v>
      </c>
      <c r="C476" s="112" t="s">
        <v>1724</v>
      </c>
      <c r="D476" s="112" t="s">
        <v>230</v>
      </c>
      <c r="E476" s="112">
        <v>15</v>
      </c>
      <c r="F476" s="112" t="s">
        <v>241</v>
      </c>
      <c r="G476" s="112" t="s">
        <v>213</v>
      </c>
      <c r="H476" s="10" t="s">
        <v>1743</v>
      </c>
      <c r="I476" s="183"/>
      <c r="J476" s="112" t="s">
        <v>1744</v>
      </c>
      <c r="K476" s="112"/>
      <c r="L476" s="112"/>
      <c r="M476" s="112"/>
    </row>
    <row r="477" spans="1:13" ht="28.5" customHeight="1">
      <c r="A477" s="155">
        <f t="shared" si="18"/>
        <v>471</v>
      </c>
      <c r="B477" s="140" t="s">
        <v>1745</v>
      </c>
      <c r="C477" s="112" t="s">
        <v>1724</v>
      </c>
      <c r="D477" s="112" t="s">
        <v>230</v>
      </c>
      <c r="E477" s="112">
        <v>15</v>
      </c>
      <c r="F477" s="112" t="s">
        <v>241</v>
      </c>
      <c r="G477" s="112" t="s">
        <v>213</v>
      </c>
      <c r="H477" s="10" t="s">
        <v>1116</v>
      </c>
      <c r="I477" s="183"/>
      <c r="J477" s="112" t="s">
        <v>1746</v>
      </c>
      <c r="K477" s="112"/>
      <c r="L477" s="112"/>
      <c r="M477" s="112"/>
    </row>
    <row r="478" spans="1:13" ht="28.5" customHeight="1">
      <c r="A478" s="155">
        <f t="shared" si="18"/>
        <v>472</v>
      </c>
      <c r="B478" s="140" t="s">
        <v>1747</v>
      </c>
      <c r="C478" s="112" t="s">
        <v>1724</v>
      </c>
      <c r="D478" s="112" t="s">
        <v>230</v>
      </c>
      <c r="E478" s="112">
        <v>15</v>
      </c>
      <c r="F478" s="112" t="s">
        <v>241</v>
      </c>
      <c r="G478" s="112" t="s">
        <v>213</v>
      </c>
      <c r="H478" s="10" t="s">
        <v>1748</v>
      </c>
      <c r="I478" s="183"/>
      <c r="J478" s="112" t="s">
        <v>1749</v>
      </c>
      <c r="K478" s="112"/>
      <c r="L478" s="112"/>
      <c r="M478" s="112"/>
    </row>
    <row r="479" spans="1:13" ht="28.5" customHeight="1">
      <c r="A479" s="155">
        <f t="shared" si="18"/>
        <v>473</v>
      </c>
      <c r="B479" s="140" t="s">
        <v>1750</v>
      </c>
      <c r="C479" s="112" t="s">
        <v>1724</v>
      </c>
      <c r="D479" s="112" t="s">
        <v>230</v>
      </c>
      <c r="E479" s="112">
        <v>15</v>
      </c>
      <c r="F479" s="112" t="s">
        <v>241</v>
      </c>
      <c r="G479" s="112" t="s">
        <v>213</v>
      </c>
      <c r="H479" s="10" t="s">
        <v>1751</v>
      </c>
      <c r="I479" s="183"/>
      <c r="J479" s="112" t="s">
        <v>1752</v>
      </c>
      <c r="K479" s="112"/>
      <c r="L479" s="112"/>
      <c r="M479" s="112"/>
    </row>
    <row r="480" spans="1:13" ht="28.5" customHeight="1">
      <c r="A480" s="155">
        <f t="shared" si="18"/>
        <v>474</v>
      </c>
      <c r="B480" s="140" t="s">
        <v>1753</v>
      </c>
      <c r="C480" s="112" t="s">
        <v>1724</v>
      </c>
      <c r="D480" s="112" t="s">
        <v>211</v>
      </c>
      <c r="E480" s="112">
        <v>60</v>
      </c>
      <c r="F480" s="112" t="s">
        <v>241</v>
      </c>
      <c r="G480" s="112" t="s">
        <v>213</v>
      </c>
      <c r="H480" s="10" t="s">
        <v>1754</v>
      </c>
      <c r="I480" s="183"/>
      <c r="J480" s="112" t="s">
        <v>1755</v>
      </c>
      <c r="K480" s="112"/>
      <c r="L480" s="112"/>
      <c r="M480" s="112"/>
    </row>
    <row r="481" spans="1:14" ht="28.5" customHeight="1">
      <c r="A481" s="155">
        <f t="shared" si="18"/>
        <v>475</v>
      </c>
      <c r="B481" s="140" t="s">
        <v>1756</v>
      </c>
      <c r="C481" s="112" t="s">
        <v>1724</v>
      </c>
      <c r="D481" s="112" t="s">
        <v>230</v>
      </c>
      <c r="E481" s="112">
        <v>9</v>
      </c>
      <c r="F481" s="112" t="s">
        <v>241</v>
      </c>
      <c r="G481" s="112" t="s">
        <v>213</v>
      </c>
      <c r="H481" s="10" t="s">
        <v>1757</v>
      </c>
      <c r="I481" s="183"/>
      <c r="J481" s="112" t="s">
        <v>1758</v>
      </c>
      <c r="K481" s="112"/>
      <c r="L481" s="112"/>
      <c r="M481" s="112"/>
    </row>
    <row r="482" spans="1:14" ht="28.5" customHeight="1">
      <c r="A482" s="155">
        <f t="shared" si="18"/>
        <v>476</v>
      </c>
      <c r="B482" s="140" t="s">
        <v>1759</v>
      </c>
      <c r="C482" s="112" t="s">
        <v>1724</v>
      </c>
      <c r="D482" s="112" t="s">
        <v>220</v>
      </c>
      <c r="E482" s="112">
        <v>19</v>
      </c>
      <c r="F482" s="112" t="s">
        <v>241</v>
      </c>
      <c r="G482" s="112" t="s">
        <v>221</v>
      </c>
      <c r="H482" s="10" t="s">
        <v>1760</v>
      </c>
      <c r="I482" s="183"/>
      <c r="J482" s="112" t="s">
        <v>1761</v>
      </c>
      <c r="K482" s="112"/>
      <c r="L482" s="112"/>
      <c r="M482" s="112"/>
    </row>
    <row r="483" spans="1:14" ht="28.5" customHeight="1">
      <c r="A483" s="155">
        <f t="shared" si="18"/>
        <v>477</v>
      </c>
      <c r="B483" s="140" t="s">
        <v>1762</v>
      </c>
      <c r="C483" s="112" t="s">
        <v>1724</v>
      </c>
      <c r="D483" s="112" t="s">
        <v>211</v>
      </c>
      <c r="E483" s="112">
        <v>15</v>
      </c>
      <c r="F483" s="112" t="s">
        <v>241</v>
      </c>
      <c r="G483" s="112" t="s">
        <v>213</v>
      </c>
      <c r="H483" s="10" t="s">
        <v>1763</v>
      </c>
      <c r="I483" s="183"/>
      <c r="J483" s="112" t="s">
        <v>1764</v>
      </c>
      <c r="K483" s="112"/>
      <c r="L483" s="112"/>
      <c r="M483" s="112"/>
    </row>
    <row r="484" spans="1:14" s="332" customFormat="1" ht="28.5" customHeight="1">
      <c r="A484" s="328">
        <f t="shared" si="18"/>
        <v>478</v>
      </c>
      <c r="B484" s="360" t="s">
        <v>1495</v>
      </c>
      <c r="C484" s="361" t="s">
        <v>210</v>
      </c>
      <c r="D484" s="361" t="s">
        <v>213</v>
      </c>
      <c r="E484" s="361" t="s">
        <v>213</v>
      </c>
      <c r="F484" s="361" t="s">
        <v>241</v>
      </c>
      <c r="G484" s="361" t="s">
        <v>213</v>
      </c>
      <c r="H484" s="361" t="s">
        <v>1765</v>
      </c>
      <c r="I484" s="362" t="s">
        <v>1639</v>
      </c>
      <c r="J484" s="361" t="s">
        <v>1640</v>
      </c>
      <c r="K484" s="361"/>
      <c r="L484" s="361"/>
      <c r="M484" s="361"/>
      <c r="N484" s="334"/>
    </row>
    <row r="485" spans="1:14" s="128" customFormat="1" ht="28.5" customHeight="1">
      <c r="A485" s="155">
        <f t="shared" si="18"/>
        <v>479</v>
      </c>
      <c r="B485" s="125" t="s">
        <v>1766</v>
      </c>
      <c r="C485" s="162" t="s">
        <v>1495</v>
      </c>
      <c r="D485" s="112" t="s">
        <v>230</v>
      </c>
      <c r="E485" s="125">
        <v>14</v>
      </c>
      <c r="F485" s="125" t="s">
        <v>212</v>
      </c>
      <c r="G485" s="174" t="s">
        <v>213</v>
      </c>
      <c r="H485" s="125" t="s">
        <v>1767</v>
      </c>
      <c r="I485" s="125"/>
      <c r="J485" s="112" t="s">
        <v>1768</v>
      </c>
      <c r="K485" s="210"/>
      <c r="L485" s="112" t="s">
        <v>1769</v>
      </c>
      <c r="M485" s="112"/>
    </row>
    <row r="486" spans="1:14" s="128" customFormat="1" ht="28.5" customHeight="1">
      <c r="A486" s="155">
        <f t="shared" si="18"/>
        <v>480</v>
      </c>
      <c r="B486" s="125" t="s">
        <v>1770</v>
      </c>
      <c r="C486" s="162" t="s">
        <v>1495</v>
      </c>
      <c r="D486" s="112" t="s">
        <v>230</v>
      </c>
      <c r="E486" s="125">
        <v>11</v>
      </c>
      <c r="F486" s="125" t="s">
        <v>212</v>
      </c>
      <c r="G486" s="174" t="s">
        <v>213</v>
      </c>
      <c r="H486" s="125" t="s">
        <v>1771</v>
      </c>
      <c r="I486" s="125"/>
      <c r="J486" s="112" t="s">
        <v>1772</v>
      </c>
      <c r="K486" s="210"/>
      <c r="L486" s="112" t="s">
        <v>1773</v>
      </c>
      <c r="M486" s="112"/>
    </row>
    <row r="487" spans="1:14" s="128" customFormat="1" ht="28.5" customHeight="1">
      <c r="A487" s="155">
        <f t="shared" si="18"/>
        <v>481</v>
      </c>
      <c r="B487" s="125" t="s">
        <v>1774</v>
      </c>
      <c r="C487" s="162" t="s">
        <v>1495</v>
      </c>
      <c r="D487" s="112" t="s">
        <v>211</v>
      </c>
      <c r="E487" s="125">
        <v>120</v>
      </c>
      <c r="F487" s="125" t="s">
        <v>212</v>
      </c>
      <c r="G487" s="174" t="s">
        <v>213</v>
      </c>
      <c r="H487" s="125" t="s">
        <v>1775</v>
      </c>
      <c r="I487" s="125"/>
      <c r="J487" s="112" t="s">
        <v>1776</v>
      </c>
      <c r="K487" s="210"/>
      <c r="L487" s="112" t="s">
        <v>616</v>
      </c>
      <c r="M487" s="112"/>
    </row>
    <row r="488" spans="1:14" s="128" customFormat="1" ht="28.5" customHeight="1">
      <c r="A488" s="155">
        <f t="shared" si="18"/>
        <v>482</v>
      </c>
      <c r="B488" s="125" t="s">
        <v>1388</v>
      </c>
      <c r="C488" s="162" t="s">
        <v>1495</v>
      </c>
      <c r="D488" s="112" t="s">
        <v>230</v>
      </c>
      <c r="E488" s="125">
        <v>19</v>
      </c>
      <c r="F488" s="125" t="s">
        <v>241</v>
      </c>
      <c r="G488" s="174" t="s">
        <v>213</v>
      </c>
      <c r="H488" s="125" t="s">
        <v>1777</v>
      </c>
      <c r="I488" s="125"/>
      <c r="J488" s="112" t="s">
        <v>1778</v>
      </c>
      <c r="K488" s="210"/>
      <c r="L488" s="210"/>
      <c r="M488" s="112"/>
    </row>
    <row r="489" spans="1:14" s="128" customFormat="1" ht="28.5" customHeight="1">
      <c r="A489" s="155">
        <f t="shared" si="18"/>
        <v>483</v>
      </c>
      <c r="B489" s="125" t="s">
        <v>1779</v>
      </c>
      <c r="C489" s="162" t="s">
        <v>1495</v>
      </c>
      <c r="D489" s="112" t="s">
        <v>176</v>
      </c>
      <c r="E489" s="125">
        <v>10</v>
      </c>
      <c r="F489" s="125" t="s">
        <v>241</v>
      </c>
      <c r="G489" s="174" t="s">
        <v>213</v>
      </c>
      <c r="H489" s="125" t="s">
        <v>1780</v>
      </c>
      <c r="I489" s="125"/>
      <c r="J489" s="112" t="s">
        <v>1781</v>
      </c>
      <c r="K489" s="210"/>
      <c r="L489" s="210"/>
      <c r="M489" s="112"/>
    </row>
    <row r="490" spans="1:14" s="332" customFormat="1" ht="28.5" customHeight="1">
      <c r="A490" s="328">
        <f t="shared" si="18"/>
        <v>484</v>
      </c>
      <c r="B490" s="360" t="s">
        <v>1782</v>
      </c>
      <c r="C490" s="360" t="s">
        <v>1495</v>
      </c>
      <c r="D490" s="361" t="s">
        <v>213</v>
      </c>
      <c r="E490" s="361" t="s">
        <v>213</v>
      </c>
      <c r="F490" s="361" t="s">
        <v>241</v>
      </c>
      <c r="G490" s="361" t="s">
        <v>213</v>
      </c>
      <c r="H490" s="361" t="s">
        <v>1783</v>
      </c>
      <c r="I490" s="362" t="s">
        <v>1639</v>
      </c>
      <c r="J490" s="361" t="s">
        <v>1640</v>
      </c>
      <c r="K490" s="361" t="s">
        <v>1784</v>
      </c>
      <c r="L490" s="361"/>
      <c r="M490" s="361"/>
      <c r="N490" s="334"/>
    </row>
    <row r="491" spans="1:14" s="128" customFormat="1" ht="28.5" customHeight="1">
      <c r="A491" s="155">
        <f t="shared" si="18"/>
        <v>485</v>
      </c>
      <c r="B491" s="125" t="s">
        <v>1785</v>
      </c>
      <c r="C491" s="162" t="s">
        <v>1782</v>
      </c>
      <c r="D491" s="112" t="s">
        <v>230</v>
      </c>
      <c r="E491" s="125">
        <v>19</v>
      </c>
      <c r="F491" s="125" t="s">
        <v>212</v>
      </c>
      <c r="G491" s="174" t="s">
        <v>213</v>
      </c>
      <c r="H491" s="125" t="s">
        <v>1786</v>
      </c>
      <c r="I491" s="125"/>
      <c r="J491" s="112" t="s">
        <v>1787</v>
      </c>
      <c r="K491" s="210"/>
      <c r="L491" s="210"/>
      <c r="M491" s="112"/>
    </row>
    <row r="492" spans="1:14" s="128" customFormat="1" ht="28.5" customHeight="1">
      <c r="A492" s="155">
        <f t="shared" si="18"/>
        <v>486</v>
      </c>
      <c r="B492" s="125" t="s">
        <v>1788</v>
      </c>
      <c r="C492" s="162" t="s">
        <v>1782</v>
      </c>
      <c r="D492" s="112" t="s">
        <v>211</v>
      </c>
      <c r="E492" s="125">
        <v>120</v>
      </c>
      <c r="F492" s="125" t="s">
        <v>212</v>
      </c>
      <c r="G492" s="174" t="s">
        <v>213</v>
      </c>
      <c r="H492" s="125" t="s">
        <v>1789</v>
      </c>
      <c r="I492" s="125"/>
      <c r="J492" s="112" t="s">
        <v>1790</v>
      </c>
      <c r="K492" s="210"/>
      <c r="L492" s="210"/>
      <c r="M492" s="112"/>
    </row>
    <row r="493" spans="1:14" s="128" customFormat="1" ht="28.5" customHeight="1">
      <c r="A493" s="155">
        <f t="shared" si="18"/>
        <v>487</v>
      </c>
      <c r="B493" s="125" t="s">
        <v>1791</v>
      </c>
      <c r="C493" s="162" t="s">
        <v>1782</v>
      </c>
      <c r="D493" s="112" t="s">
        <v>230</v>
      </c>
      <c r="E493" s="125">
        <v>19</v>
      </c>
      <c r="F493" s="125" t="s">
        <v>212</v>
      </c>
      <c r="G493" s="174" t="s">
        <v>213</v>
      </c>
      <c r="H493" s="211" t="s">
        <v>1792</v>
      </c>
      <c r="I493" s="125"/>
      <c r="J493" s="112" t="s">
        <v>1793</v>
      </c>
      <c r="K493" s="210"/>
      <c r="L493" s="210"/>
      <c r="M493" s="112"/>
    </row>
    <row r="494" spans="1:14" s="128" customFormat="1" ht="28.5" customHeight="1">
      <c r="A494" s="155">
        <f t="shared" si="18"/>
        <v>488</v>
      </c>
      <c r="B494" s="125" t="s">
        <v>1794</v>
      </c>
      <c r="C494" s="162" t="s">
        <v>1782</v>
      </c>
      <c r="D494" s="112" t="s">
        <v>211</v>
      </c>
      <c r="E494" s="125">
        <v>120</v>
      </c>
      <c r="F494" s="125" t="s">
        <v>212</v>
      </c>
      <c r="G494" s="174" t="s">
        <v>213</v>
      </c>
      <c r="H494" s="211" t="s">
        <v>1795</v>
      </c>
      <c r="I494" s="125"/>
      <c r="J494" s="112" t="s">
        <v>1796</v>
      </c>
      <c r="K494" s="210"/>
      <c r="L494" s="210"/>
      <c r="M494" s="112"/>
    </row>
    <row r="495" spans="1:14" s="128" customFormat="1" ht="28.5" customHeight="1">
      <c r="A495" s="155">
        <f t="shared" si="18"/>
        <v>489</v>
      </c>
      <c r="B495" s="125" t="s">
        <v>1797</v>
      </c>
      <c r="C495" s="162" t="s">
        <v>1782</v>
      </c>
      <c r="D495" s="112" t="s">
        <v>1798</v>
      </c>
      <c r="E495" s="125">
        <v>15.2</v>
      </c>
      <c r="F495" s="125" t="s">
        <v>212</v>
      </c>
      <c r="G495" s="174" t="s">
        <v>213</v>
      </c>
      <c r="H495" s="211" t="s">
        <v>1799</v>
      </c>
      <c r="I495" s="125"/>
      <c r="J495" s="112" t="s">
        <v>1800</v>
      </c>
      <c r="K495" s="210"/>
      <c r="L495" s="210"/>
      <c r="M495" s="112"/>
    </row>
    <row r="496" spans="1:14" s="128" customFormat="1" ht="28.5" customHeight="1">
      <c r="A496" s="155">
        <f t="shared" si="18"/>
        <v>490</v>
      </c>
      <c r="B496" s="125" t="s">
        <v>1801</v>
      </c>
      <c r="C496" s="162" t="s">
        <v>1782</v>
      </c>
      <c r="D496" s="112" t="s">
        <v>1798</v>
      </c>
      <c r="E496" s="125">
        <v>15.2</v>
      </c>
      <c r="F496" s="125" t="s">
        <v>212</v>
      </c>
      <c r="G496" s="174" t="s">
        <v>213</v>
      </c>
      <c r="H496" s="211" t="s">
        <v>1802</v>
      </c>
      <c r="I496" s="125"/>
      <c r="J496" s="112" t="s">
        <v>1803</v>
      </c>
      <c r="K496" s="210"/>
      <c r="L496" s="210"/>
      <c r="M496" s="112"/>
    </row>
    <row r="497" spans="1:15" s="332" customFormat="1" ht="28.5" customHeight="1">
      <c r="A497" s="328">
        <f t="shared" si="18"/>
        <v>491</v>
      </c>
      <c r="B497" s="360" t="s">
        <v>1804</v>
      </c>
      <c r="C497" s="360" t="s">
        <v>210</v>
      </c>
      <c r="D497" s="361" t="s">
        <v>213</v>
      </c>
      <c r="E497" s="361" t="s">
        <v>213</v>
      </c>
      <c r="F497" s="361" t="s">
        <v>241</v>
      </c>
      <c r="G497" s="361" t="s">
        <v>213</v>
      </c>
      <c r="H497" s="361" t="s">
        <v>1805</v>
      </c>
      <c r="I497" s="362" t="s">
        <v>1639</v>
      </c>
      <c r="J497" s="361" t="s">
        <v>1640</v>
      </c>
      <c r="K497" s="361" t="s">
        <v>1412</v>
      </c>
      <c r="L497" s="361"/>
      <c r="M497" s="361"/>
      <c r="N497" s="334"/>
    </row>
    <row r="498" spans="1:15" s="128" customFormat="1" ht="28.5" customHeight="1">
      <c r="A498" s="155">
        <f t="shared" si="18"/>
        <v>492</v>
      </c>
      <c r="B498" s="125" t="s">
        <v>1806</v>
      </c>
      <c r="C498" s="162" t="s">
        <v>1804</v>
      </c>
      <c r="D498" s="112" t="s">
        <v>211</v>
      </c>
      <c r="E498" s="125">
        <v>30</v>
      </c>
      <c r="F498" s="99" t="s">
        <v>241</v>
      </c>
      <c r="G498" s="174" t="s">
        <v>213</v>
      </c>
      <c r="H498" s="99" t="s">
        <v>1807</v>
      </c>
      <c r="I498" s="125"/>
      <c r="J498" s="112" t="s">
        <v>1808</v>
      </c>
      <c r="K498" s="168" t="s">
        <v>1809</v>
      </c>
      <c r="L498" s="168"/>
      <c r="M498" s="112"/>
    </row>
    <row r="499" spans="1:15" s="128" customFormat="1" ht="28.5" customHeight="1">
      <c r="A499" s="155">
        <f t="shared" si="18"/>
        <v>493</v>
      </c>
      <c r="B499" s="125" t="s">
        <v>1810</v>
      </c>
      <c r="C499" s="162" t="s">
        <v>1804</v>
      </c>
      <c r="D499" s="112" t="s">
        <v>211</v>
      </c>
      <c r="E499" s="125">
        <v>255</v>
      </c>
      <c r="F499" s="99" t="s">
        <v>241</v>
      </c>
      <c r="G499" s="174" t="s">
        <v>213</v>
      </c>
      <c r="H499" s="99" t="s">
        <v>1811</v>
      </c>
      <c r="I499" s="125"/>
      <c r="J499" s="112" t="s">
        <v>1812</v>
      </c>
      <c r="K499" s="168" t="s">
        <v>1809</v>
      </c>
      <c r="L499" s="168"/>
      <c r="M499" s="112"/>
    </row>
    <row r="500" spans="1:15" s="332" customFormat="1" ht="28.5" customHeight="1">
      <c r="A500" s="328">
        <f t="shared" si="18"/>
        <v>494</v>
      </c>
      <c r="B500" s="360" t="s">
        <v>1813</v>
      </c>
      <c r="C500" s="360" t="s">
        <v>210</v>
      </c>
      <c r="D500" s="361" t="s">
        <v>213</v>
      </c>
      <c r="E500" s="361" t="s">
        <v>213</v>
      </c>
      <c r="F500" s="361" t="s">
        <v>241</v>
      </c>
      <c r="G500" s="361" t="s">
        <v>213</v>
      </c>
      <c r="H500" s="361" t="s">
        <v>1805</v>
      </c>
      <c r="I500" s="362" t="s">
        <v>1639</v>
      </c>
      <c r="J500" s="361" t="s">
        <v>1640</v>
      </c>
      <c r="K500" s="361" t="s">
        <v>685</v>
      </c>
      <c r="L500" s="361"/>
      <c r="M500" s="361"/>
    </row>
    <row r="501" spans="1:15" s="150" customFormat="1" ht="28.5" customHeight="1">
      <c r="A501" s="155">
        <f t="shared" si="18"/>
        <v>495</v>
      </c>
      <c r="B501" s="212" t="s">
        <v>1814</v>
      </c>
      <c r="C501" s="363" t="s">
        <v>1813</v>
      </c>
      <c r="D501" s="190" t="s">
        <v>211</v>
      </c>
      <c r="E501" s="212">
        <v>10</v>
      </c>
      <c r="F501" s="103" t="s">
        <v>212</v>
      </c>
      <c r="G501" s="209" t="s">
        <v>213</v>
      </c>
      <c r="H501" s="103" t="s">
        <v>1815</v>
      </c>
      <c r="I501" s="125"/>
      <c r="J501" s="190" t="s">
        <v>1816</v>
      </c>
      <c r="K501" s="168" t="s">
        <v>685</v>
      </c>
      <c r="L501" s="168"/>
      <c r="M501" s="190"/>
    </row>
    <row r="502" spans="1:15" s="153" customFormat="1" ht="28.5" customHeight="1">
      <c r="A502" s="281">
        <f t="shared" si="18"/>
        <v>496</v>
      </c>
      <c r="B502" s="280" t="s">
        <v>1817</v>
      </c>
      <c r="C502" s="295" t="s">
        <v>1813</v>
      </c>
      <c r="D502" s="283" t="s">
        <v>211</v>
      </c>
      <c r="E502" s="280">
        <v>5</v>
      </c>
      <c r="F502" s="263" t="s">
        <v>212</v>
      </c>
      <c r="G502" s="290" t="s">
        <v>213</v>
      </c>
      <c r="H502" s="291" t="s">
        <v>1818</v>
      </c>
      <c r="I502" s="284"/>
      <c r="J502" s="283" t="s">
        <v>1819</v>
      </c>
      <c r="K502" s="285" t="s">
        <v>685</v>
      </c>
      <c r="L502" s="287"/>
      <c r="M502" s="283"/>
      <c r="N502" s="288"/>
    </row>
    <row r="503" spans="1:15" s="149" customFormat="1" ht="57.75" customHeight="1">
      <c r="A503" s="281"/>
      <c r="B503" s="280" t="s">
        <v>1820</v>
      </c>
      <c r="C503" s="295" t="s">
        <v>115</v>
      </c>
      <c r="D503" s="283" t="s">
        <v>211</v>
      </c>
      <c r="E503" s="280">
        <v>2</v>
      </c>
      <c r="F503" s="263" t="s">
        <v>241</v>
      </c>
      <c r="G503" s="290" t="s">
        <v>213</v>
      </c>
      <c r="H503" s="428" t="s">
        <v>1821</v>
      </c>
      <c r="I503" s="120"/>
      <c r="J503" s="283" t="s">
        <v>1822</v>
      </c>
      <c r="K503" s="195"/>
      <c r="L503" s="296" t="s">
        <v>1823</v>
      </c>
      <c r="M503" s="297" t="s">
        <v>1824</v>
      </c>
    </row>
    <row r="504" spans="1:15" s="215" customFormat="1" ht="28.5" customHeight="1">
      <c r="A504" s="155">
        <f>A502+1</f>
        <v>497</v>
      </c>
      <c r="B504" s="282" t="s">
        <v>1825</v>
      </c>
      <c r="C504" s="364" t="s">
        <v>115</v>
      </c>
      <c r="D504" s="292" t="s">
        <v>1826</v>
      </c>
      <c r="E504" s="293">
        <v>15</v>
      </c>
      <c r="F504" s="282" t="s">
        <v>241</v>
      </c>
      <c r="G504" s="294" t="s">
        <v>346</v>
      </c>
      <c r="H504" s="282" t="s">
        <v>1827</v>
      </c>
      <c r="I504" s="213"/>
      <c r="J504" s="286" t="s">
        <v>1828</v>
      </c>
      <c r="K504" s="214" t="s">
        <v>1829</v>
      </c>
      <c r="L504" s="190"/>
      <c r="M504" s="289"/>
      <c r="O504" s="216"/>
    </row>
    <row r="505" spans="1:15" s="332" customFormat="1" ht="28.5" customHeight="1">
      <c r="A505" s="328">
        <f t="shared" si="18"/>
        <v>498</v>
      </c>
      <c r="B505" s="365" t="s">
        <v>1830</v>
      </c>
      <c r="C505" s="365" t="s">
        <v>210</v>
      </c>
      <c r="D505" s="366" t="s">
        <v>213</v>
      </c>
      <c r="E505" s="366" t="s">
        <v>213</v>
      </c>
      <c r="F505" s="366" t="s">
        <v>212</v>
      </c>
      <c r="G505" s="366" t="s">
        <v>213</v>
      </c>
      <c r="H505" s="366" t="s">
        <v>1831</v>
      </c>
      <c r="I505" s="367"/>
      <c r="J505" s="366"/>
      <c r="K505" s="366"/>
      <c r="L505" s="368"/>
      <c r="M505" s="369"/>
      <c r="N505" s="334"/>
    </row>
    <row r="506" spans="1:15" s="129" customFormat="1" ht="28.5" customHeight="1">
      <c r="A506" s="169">
        <f t="shared" si="18"/>
        <v>499</v>
      </c>
      <c r="B506" s="370" t="s">
        <v>1832</v>
      </c>
      <c r="C506" s="370" t="s">
        <v>1830</v>
      </c>
      <c r="D506" s="166" t="s">
        <v>230</v>
      </c>
      <c r="E506" s="166">
        <v>1</v>
      </c>
      <c r="F506" s="166" t="s">
        <v>212</v>
      </c>
      <c r="G506" s="371" t="s">
        <v>213</v>
      </c>
      <c r="H506" s="166" t="s">
        <v>1833</v>
      </c>
      <c r="I506" s="372"/>
      <c r="J506" s="373"/>
      <c r="K506" s="373"/>
      <c r="L506" s="374" t="s">
        <v>1834</v>
      </c>
      <c r="M506" s="375" t="s">
        <v>1835</v>
      </c>
      <c r="N506" s="359"/>
    </row>
    <row r="507" spans="1:15" s="129" customFormat="1" ht="28.5" customHeight="1">
      <c r="A507" s="169">
        <f t="shared" si="18"/>
        <v>500</v>
      </c>
      <c r="B507" s="370" t="s">
        <v>1836</v>
      </c>
      <c r="C507" s="370" t="s">
        <v>1830</v>
      </c>
      <c r="D507" s="166" t="s">
        <v>230</v>
      </c>
      <c r="E507" s="166">
        <v>1</v>
      </c>
      <c r="F507" s="166" t="s">
        <v>241</v>
      </c>
      <c r="G507" s="371" t="s">
        <v>213</v>
      </c>
      <c r="H507" s="166" t="s">
        <v>1837</v>
      </c>
      <c r="I507" s="372"/>
      <c r="J507" s="373"/>
      <c r="K507" s="373"/>
      <c r="L507" s="374" t="s">
        <v>1838</v>
      </c>
      <c r="M507" s="375" t="s">
        <v>1839</v>
      </c>
      <c r="N507" s="359"/>
    </row>
    <row r="508" spans="1:15" s="129" customFormat="1" ht="28.5" customHeight="1">
      <c r="A508" s="169">
        <f t="shared" si="18"/>
        <v>501</v>
      </c>
      <c r="B508" s="370" t="s">
        <v>1840</v>
      </c>
      <c r="C508" s="370" t="s">
        <v>1830</v>
      </c>
      <c r="D508" s="166" t="s">
        <v>230</v>
      </c>
      <c r="E508" s="166">
        <v>6</v>
      </c>
      <c r="F508" s="166" t="s">
        <v>212</v>
      </c>
      <c r="G508" s="371" t="s">
        <v>213</v>
      </c>
      <c r="H508" s="166" t="s">
        <v>1841</v>
      </c>
      <c r="I508" s="372"/>
      <c r="J508" s="373"/>
      <c r="K508" s="373"/>
      <c r="L508" s="374" t="s">
        <v>1842</v>
      </c>
      <c r="M508" s="375" t="s">
        <v>1843</v>
      </c>
      <c r="N508" s="359"/>
    </row>
    <row r="509" spans="1:15" s="129" customFormat="1" ht="28.5" customHeight="1">
      <c r="A509" s="169">
        <f t="shared" si="18"/>
        <v>502</v>
      </c>
      <c r="B509" s="370" t="s">
        <v>1844</v>
      </c>
      <c r="C509" s="370" t="s">
        <v>1830</v>
      </c>
      <c r="D509" s="166" t="s">
        <v>230</v>
      </c>
      <c r="E509" s="166">
        <v>1</v>
      </c>
      <c r="F509" s="166" t="s">
        <v>241</v>
      </c>
      <c r="G509" s="371" t="s">
        <v>213</v>
      </c>
      <c r="H509" s="166" t="s">
        <v>1845</v>
      </c>
      <c r="I509" s="372"/>
      <c r="J509" s="373"/>
      <c r="K509" s="373"/>
      <c r="L509" s="374" t="s">
        <v>1846</v>
      </c>
      <c r="M509" s="375" t="s">
        <v>249</v>
      </c>
      <c r="N509" s="359"/>
    </row>
    <row r="510" spans="1:15" s="332" customFormat="1" ht="28.5" customHeight="1">
      <c r="A510" s="328">
        <f t="shared" si="18"/>
        <v>503</v>
      </c>
      <c r="B510" s="376" t="s">
        <v>1847</v>
      </c>
      <c r="C510" s="376" t="s">
        <v>210</v>
      </c>
      <c r="D510" s="310" t="s">
        <v>213</v>
      </c>
      <c r="E510" s="310" t="s">
        <v>213</v>
      </c>
      <c r="F510" s="361" t="s">
        <v>241</v>
      </c>
      <c r="G510" s="310" t="s">
        <v>213</v>
      </c>
      <c r="H510" s="361" t="s">
        <v>1848</v>
      </c>
      <c r="I510" s="362"/>
      <c r="J510" s="361"/>
      <c r="K510" s="361"/>
      <c r="L510" s="368"/>
      <c r="M510" s="377"/>
      <c r="N510" s="334"/>
    </row>
    <row r="511" spans="1:15" s="129" customFormat="1" ht="28.5" customHeight="1">
      <c r="A511" s="169">
        <f t="shared" si="18"/>
        <v>504</v>
      </c>
      <c r="B511" s="370" t="s">
        <v>1849</v>
      </c>
      <c r="C511" s="370" t="s">
        <v>1847</v>
      </c>
      <c r="D511" s="84" t="s">
        <v>211</v>
      </c>
      <c r="E511" s="84">
        <v>50</v>
      </c>
      <c r="F511" s="166" t="s">
        <v>212</v>
      </c>
      <c r="G511" s="371" t="s">
        <v>213</v>
      </c>
      <c r="H511" s="166" t="s">
        <v>1850</v>
      </c>
      <c r="I511" s="372"/>
      <c r="J511" s="373"/>
      <c r="K511" s="373"/>
      <c r="L511" s="374" t="s">
        <v>1851</v>
      </c>
      <c r="M511" s="375" t="s">
        <v>1852</v>
      </c>
      <c r="N511" s="359"/>
    </row>
    <row r="512" spans="1:15" s="129" customFormat="1" ht="28.5" customHeight="1">
      <c r="A512" s="169">
        <f t="shared" si="18"/>
        <v>505</v>
      </c>
      <c r="B512" s="370" t="s">
        <v>1853</v>
      </c>
      <c r="C512" s="370" t="s">
        <v>1830</v>
      </c>
      <c r="D512" s="84" t="s">
        <v>230</v>
      </c>
      <c r="E512" s="84">
        <v>1</v>
      </c>
      <c r="F512" s="166" t="s">
        <v>241</v>
      </c>
      <c r="G512" s="371" t="s">
        <v>213</v>
      </c>
      <c r="H512" s="166" t="s">
        <v>1854</v>
      </c>
      <c r="I512" s="372"/>
      <c r="J512" s="373"/>
      <c r="K512" s="373"/>
      <c r="L512" s="374"/>
      <c r="M512" s="378"/>
      <c r="N512" s="359"/>
    </row>
    <row r="513" spans="1:14" s="129" customFormat="1" ht="28.5" customHeight="1">
      <c r="A513" s="169">
        <f t="shared" si="18"/>
        <v>506</v>
      </c>
      <c r="B513" s="370" t="s">
        <v>1855</v>
      </c>
      <c r="C513" s="370" t="s">
        <v>1830</v>
      </c>
      <c r="D513" s="84" t="s">
        <v>230</v>
      </c>
      <c r="E513" s="84">
        <v>1</v>
      </c>
      <c r="F513" s="166" t="s">
        <v>212</v>
      </c>
      <c r="G513" s="371" t="s">
        <v>213</v>
      </c>
      <c r="H513" s="166" t="s">
        <v>1856</v>
      </c>
      <c r="I513" s="372"/>
      <c r="J513" s="373"/>
      <c r="K513" s="373"/>
      <c r="L513" s="379"/>
      <c r="M513" s="378"/>
      <c r="N513" s="359"/>
    </row>
    <row r="514" spans="1:14" s="332" customFormat="1" ht="28.5" customHeight="1">
      <c r="A514" s="328">
        <f t="shared" si="18"/>
        <v>507</v>
      </c>
      <c r="B514" s="380" t="s">
        <v>1857</v>
      </c>
      <c r="C514" s="381" t="s">
        <v>1830</v>
      </c>
      <c r="D514" s="310" t="s">
        <v>213</v>
      </c>
      <c r="E514" s="380" t="s">
        <v>213</v>
      </c>
      <c r="F514" s="380" t="s">
        <v>241</v>
      </c>
      <c r="G514" s="310" t="s">
        <v>213</v>
      </c>
      <c r="H514" s="382" t="s">
        <v>1858</v>
      </c>
      <c r="I514" s="383"/>
      <c r="J514" s="335"/>
      <c r="K514" s="361"/>
      <c r="L514" s="368"/>
      <c r="M514" s="384"/>
      <c r="N514" s="334"/>
    </row>
    <row r="515" spans="1:14" s="129" customFormat="1" ht="28.5" customHeight="1">
      <c r="A515" s="169">
        <f t="shared" si="18"/>
        <v>508</v>
      </c>
      <c r="B515" s="385" t="s">
        <v>1859</v>
      </c>
      <c r="C515" s="164" t="s">
        <v>1857</v>
      </c>
      <c r="D515" s="84" t="s">
        <v>230</v>
      </c>
      <c r="E515" s="385">
        <v>14</v>
      </c>
      <c r="F515" s="386" t="s">
        <v>212</v>
      </c>
      <c r="G515" s="84" t="s">
        <v>213</v>
      </c>
      <c r="H515" s="358" t="s">
        <v>1860</v>
      </c>
      <c r="I515" s="387"/>
      <c r="J515" s="84"/>
      <c r="K515" s="373"/>
      <c r="L515" s="374" t="s">
        <v>1861</v>
      </c>
      <c r="M515" s="388" t="s">
        <v>1862</v>
      </c>
      <c r="N515" s="359"/>
    </row>
    <row r="516" spans="1:14" s="129" customFormat="1" ht="28.5" customHeight="1">
      <c r="A516" s="169">
        <f t="shared" si="18"/>
        <v>509</v>
      </c>
      <c r="B516" s="385" t="s">
        <v>1863</v>
      </c>
      <c r="C516" s="164" t="s">
        <v>1857</v>
      </c>
      <c r="D516" s="84" t="s">
        <v>230</v>
      </c>
      <c r="E516" s="385">
        <v>11</v>
      </c>
      <c r="F516" s="386" t="s">
        <v>212</v>
      </c>
      <c r="G516" s="84" t="s">
        <v>213</v>
      </c>
      <c r="H516" s="358" t="s">
        <v>1864</v>
      </c>
      <c r="I516" s="387"/>
      <c r="J516" s="84"/>
      <c r="K516" s="373"/>
      <c r="L516" s="374" t="s">
        <v>1865</v>
      </c>
      <c r="M516" s="388" t="s">
        <v>1866</v>
      </c>
      <c r="N516" s="359"/>
    </row>
    <row r="517" spans="1:14" s="129" customFormat="1" ht="28.5" customHeight="1">
      <c r="A517" s="169">
        <f t="shared" si="18"/>
        <v>510</v>
      </c>
      <c r="B517" s="386" t="s">
        <v>1867</v>
      </c>
      <c r="C517" s="164" t="s">
        <v>1857</v>
      </c>
      <c r="D517" s="84" t="s">
        <v>211</v>
      </c>
      <c r="E517" s="385">
        <v>40</v>
      </c>
      <c r="F517" s="386" t="s">
        <v>212</v>
      </c>
      <c r="G517" s="84" t="s">
        <v>213</v>
      </c>
      <c r="H517" s="358" t="s">
        <v>1868</v>
      </c>
      <c r="I517" s="387"/>
      <c r="J517" s="84"/>
      <c r="K517" s="373"/>
      <c r="L517" s="374" t="s">
        <v>1869</v>
      </c>
      <c r="M517" s="388" t="s">
        <v>1870</v>
      </c>
      <c r="N517" s="359"/>
    </row>
    <row r="518" spans="1:14" s="129" customFormat="1" ht="28.5" customHeight="1">
      <c r="A518" s="169">
        <f t="shared" si="18"/>
        <v>511</v>
      </c>
      <c r="B518" s="385" t="s">
        <v>1871</v>
      </c>
      <c r="C518" s="164" t="s">
        <v>1857</v>
      </c>
      <c r="D518" s="84" t="s">
        <v>230</v>
      </c>
      <c r="E518" s="385">
        <v>1</v>
      </c>
      <c r="F518" s="386" t="s">
        <v>212</v>
      </c>
      <c r="G518" s="84" t="s">
        <v>213</v>
      </c>
      <c r="H518" s="358" t="s">
        <v>1872</v>
      </c>
      <c r="I518" s="387"/>
      <c r="J518" s="84"/>
      <c r="K518" s="373"/>
      <c r="L518" s="374" t="s">
        <v>1873</v>
      </c>
      <c r="M518" s="388" t="s">
        <v>1874</v>
      </c>
      <c r="N518" s="359"/>
    </row>
    <row r="519" spans="1:14" s="129" customFormat="1" ht="28.5" customHeight="1">
      <c r="A519" s="169">
        <f t="shared" si="18"/>
        <v>512</v>
      </c>
      <c r="B519" s="385" t="s">
        <v>1875</v>
      </c>
      <c r="C519" s="164" t="s">
        <v>1857</v>
      </c>
      <c r="D519" s="84" t="s">
        <v>211</v>
      </c>
      <c r="E519" s="385">
        <v>150</v>
      </c>
      <c r="F519" s="386" t="s">
        <v>212</v>
      </c>
      <c r="G519" s="84" t="s">
        <v>213</v>
      </c>
      <c r="H519" s="358" t="s">
        <v>1876</v>
      </c>
      <c r="I519" s="387"/>
      <c r="J519" s="84"/>
      <c r="K519" s="373"/>
      <c r="L519" s="374" t="s">
        <v>1877</v>
      </c>
      <c r="M519" s="388" t="s">
        <v>1878</v>
      </c>
      <c r="N519" s="359"/>
    </row>
    <row r="520" spans="1:14" s="332" customFormat="1" ht="28.5" customHeight="1">
      <c r="A520" s="328">
        <f t="shared" si="18"/>
        <v>513</v>
      </c>
      <c r="B520" s="380" t="s">
        <v>1879</v>
      </c>
      <c r="C520" s="381" t="s">
        <v>1857</v>
      </c>
      <c r="D520" s="310" t="s">
        <v>213</v>
      </c>
      <c r="E520" s="380" t="s">
        <v>213</v>
      </c>
      <c r="F520" s="380" t="s">
        <v>241</v>
      </c>
      <c r="G520" s="310" t="s">
        <v>213</v>
      </c>
      <c r="H520" s="382" t="s">
        <v>1880</v>
      </c>
      <c r="I520" s="383"/>
      <c r="J520" s="335"/>
      <c r="K520" s="361"/>
      <c r="L520" s="368"/>
      <c r="M520" s="377"/>
      <c r="N520" s="334"/>
    </row>
    <row r="521" spans="1:14" s="332" customFormat="1" ht="28.5" customHeight="1">
      <c r="A521" s="328">
        <f t="shared" si="18"/>
        <v>514</v>
      </c>
      <c r="B521" s="380" t="s">
        <v>1881</v>
      </c>
      <c r="C521" s="381" t="s">
        <v>1879</v>
      </c>
      <c r="D521" s="310" t="s">
        <v>213</v>
      </c>
      <c r="E521" s="380" t="s">
        <v>213</v>
      </c>
      <c r="F521" s="380" t="s">
        <v>212</v>
      </c>
      <c r="G521" s="310" t="s">
        <v>213</v>
      </c>
      <c r="H521" s="382" t="s">
        <v>1882</v>
      </c>
      <c r="I521" s="383"/>
      <c r="J521" s="335"/>
      <c r="K521" s="361"/>
      <c r="L521" s="368"/>
      <c r="M521" s="377"/>
      <c r="N521" s="334"/>
    </row>
    <row r="522" spans="1:14" s="129" customFormat="1" ht="28.5" customHeight="1">
      <c r="A522" s="169">
        <f t="shared" si="18"/>
        <v>515</v>
      </c>
      <c r="B522" s="385" t="s">
        <v>1883</v>
      </c>
      <c r="C522" s="164" t="s">
        <v>1881</v>
      </c>
      <c r="D522" s="84" t="s">
        <v>230</v>
      </c>
      <c r="E522" s="385">
        <v>7</v>
      </c>
      <c r="F522" s="386" t="s">
        <v>212</v>
      </c>
      <c r="G522" s="84" t="s">
        <v>213</v>
      </c>
      <c r="H522" s="358" t="s">
        <v>1884</v>
      </c>
      <c r="I522" s="387"/>
      <c r="J522" s="84"/>
      <c r="K522" s="373"/>
      <c r="L522" s="374" t="s">
        <v>1885</v>
      </c>
      <c r="M522" s="375" t="s">
        <v>1886</v>
      </c>
      <c r="N522" s="359"/>
    </row>
    <row r="523" spans="1:14" s="129" customFormat="1" ht="28.5" customHeight="1">
      <c r="A523" s="169">
        <f t="shared" si="18"/>
        <v>516</v>
      </c>
      <c r="B523" s="385" t="s">
        <v>1887</v>
      </c>
      <c r="C523" s="164" t="s">
        <v>1881</v>
      </c>
      <c r="D523" s="84" t="s">
        <v>211</v>
      </c>
      <c r="E523" s="385">
        <v>8</v>
      </c>
      <c r="F523" s="386" t="s">
        <v>212</v>
      </c>
      <c r="G523" s="84" t="s">
        <v>213</v>
      </c>
      <c r="H523" s="358" t="s">
        <v>1888</v>
      </c>
      <c r="I523" s="387"/>
      <c r="J523" s="84"/>
      <c r="K523" s="373"/>
      <c r="L523" s="374" t="s">
        <v>1889</v>
      </c>
      <c r="M523" s="375" t="s">
        <v>1890</v>
      </c>
      <c r="N523" s="359"/>
    </row>
    <row r="524" spans="1:14" s="332" customFormat="1" ht="28.5" customHeight="1">
      <c r="A524" s="328">
        <f t="shared" si="18"/>
        <v>517</v>
      </c>
      <c r="B524" s="380" t="s">
        <v>1891</v>
      </c>
      <c r="C524" s="381" t="s">
        <v>1879</v>
      </c>
      <c r="D524" s="310" t="s">
        <v>213</v>
      </c>
      <c r="E524" s="380" t="s">
        <v>213</v>
      </c>
      <c r="F524" s="380" t="s">
        <v>212</v>
      </c>
      <c r="G524" s="310" t="s">
        <v>213</v>
      </c>
      <c r="H524" s="382" t="s">
        <v>1892</v>
      </c>
      <c r="I524" s="383"/>
      <c r="J524" s="335"/>
      <c r="K524" s="361"/>
      <c r="L524" s="368"/>
      <c r="M524" s="377"/>
      <c r="N524" s="334"/>
    </row>
    <row r="525" spans="1:14" s="129" customFormat="1" ht="28.5" customHeight="1">
      <c r="A525" s="169">
        <f t="shared" si="18"/>
        <v>518</v>
      </c>
      <c r="B525" s="385" t="s">
        <v>148</v>
      </c>
      <c r="C525" s="164" t="s">
        <v>1891</v>
      </c>
      <c r="D525" s="84" t="s">
        <v>211</v>
      </c>
      <c r="E525" s="385">
        <v>2</v>
      </c>
      <c r="F525" s="386" t="s">
        <v>212</v>
      </c>
      <c r="G525" s="84" t="s">
        <v>213</v>
      </c>
      <c r="H525" s="358" t="s">
        <v>1893</v>
      </c>
      <c r="I525" s="387"/>
      <c r="J525" s="84"/>
      <c r="K525" s="373"/>
      <c r="L525" s="374" t="s">
        <v>1894</v>
      </c>
      <c r="M525" s="375" t="s">
        <v>1895</v>
      </c>
      <c r="N525" s="359"/>
    </row>
    <row r="526" spans="1:14" s="129" customFormat="1" ht="28.5" customHeight="1">
      <c r="A526" s="169">
        <f t="shared" si="18"/>
        <v>519</v>
      </c>
      <c r="B526" s="385" t="s">
        <v>1896</v>
      </c>
      <c r="C526" s="164" t="s">
        <v>1891</v>
      </c>
      <c r="D526" s="84" t="s">
        <v>211</v>
      </c>
      <c r="E526" s="385">
        <v>11</v>
      </c>
      <c r="F526" s="386" t="s">
        <v>212</v>
      </c>
      <c r="G526" s="84" t="s">
        <v>213</v>
      </c>
      <c r="H526" s="358" t="s">
        <v>1897</v>
      </c>
      <c r="I526" s="387"/>
      <c r="J526" s="84"/>
      <c r="K526" s="373"/>
      <c r="L526" s="379" t="s">
        <v>1898</v>
      </c>
      <c r="M526" s="375" t="s">
        <v>1899</v>
      </c>
      <c r="N526" s="359"/>
    </row>
    <row r="527" spans="1:14" s="129" customFormat="1" ht="28.5" customHeight="1">
      <c r="A527" s="169">
        <f t="shared" si="18"/>
        <v>520</v>
      </c>
      <c r="B527" s="385" t="s">
        <v>1900</v>
      </c>
      <c r="C527" s="164" t="s">
        <v>1891</v>
      </c>
      <c r="D527" s="84" t="s">
        <v>211</v>
      </c>
      <c r="E527" s="385">
        <v>60</v>
      </c>
      <c r="F527" s="386" t="s">
        <v>212</v>
      </c>
      <c r="G527" s="84" t="s">
        <v>213</v>
      </c>
      <c r="H527" s="358" t="s">
        <v>1901</v>
      </c>
      <c r="I527" s="387"/>
      <c r="J527" s="84"/>
      <c r="K527" s="373"/>
      <c r="L527" s="374" t="s">
        <v>1902</v>
      </c>
      <c r="M527" s="375" t="s">
        <v>1903</v>
      </c>
      <c r="N527" s="359"/>
    </row>
    <row r="528" spans="1:14" s="129" customFormat="1" ht="28.5" customHeight="1">
      <c r="A528" s="169">
        <f t="shared" si="18"/>
        <v>521</v>
      </c>
      <c r="B528" s="385" t="s">
        <v>1904</v>
      </c>
      <c r="C528" s="164" t="s">
        <v>1891</v>
      </c>
      <c r="D528" s="84" t="s">
        <v>211</v>
      </c>
      <c r="E528" s="385">
        <v>60</v>
      </c>
      <c r="F528" s="386" t="s">
        <v>212</v>
      </c>
      <c r="G528" s="84" t="s">
        <v>213</v>
      </c>
      <c r="H528" s="358" t="s">
        <v>1905</v>
      </c>
      <c r="I528" s="387"/>
      <c r="J528" s="84"/>
      <c r="K528" s="373"/>
      <c r="L528" s="374" t="s">
        <v>1898</v>
      </c>
      <c r="M528" s="375" t="s">
        <v>1899</v>
      </c>
      <c r="N528" s="359"/>
    </row>
    <row r="529" spans="1:14" s="129" customFormat="1" ht="28.5" customHeight="1">
      <c r="A529" s="169">
        <f t="shared" si="18"/>
        <v>522</v>
      </c>
      <c r="B529" s="385" t="s">
        <v>1906</v>
      </c>
      <c r="C529" s="164" t="s">
        <v>1879</v>
      </c>
      <c r="D529" s="84" t="s">
        <v>211</v>
      </c>
      <c r="E529" s="385">
        <v>255</v>
      </c>
      <c r="F529" s="386" t="s">
        <v>212</v>
      </c>
      <c r="G529" s="84" t="s">
        <v>213</v>
      </c>
      <c r="H529" s="358" t="s">
        <v>1907</v>
      </c>
      <c r="I529" s="387"/>
      <c r="J529" s="84"/>
      <c r="K529" s="373"/>
      <c r="L529" s="374" t="s">
        <v>1908</v>
      </c>
      <c r="M529" s="375" t="s">
        <v>1909</v>
      </c>
      <c r="N529" s="359"/>
    </row>
    <row r="530" spans="1:14" s="129" customFormat="1" ht="28.5" customHeight="1">
      <c r="A530" s="169">
        <f t="shared" si="18"/>
        <v>523</v>
      </c>
      <c r="B530" s="385" t="s">
        <v>1910</v>
      </c>
      <c r="C530" s="164" t="s">
        <v>1879</v>
      </c>
      <c r="D530" s="84" t="s">
        <v>211</v>
      </c>
      <c r="E530" s="385">
        <v>60</v>
      </c>
      <c r="F530" s="386" t="s">
        <v>212</v>
      </c>
      <c r="G530" s="84" t="s">
        <v>213</v>
      </c>
      <c r="H530" s="358" t="s">
        <v>1911</v>
      </c>
      <c r="I530" s="387"/>
      <c r="J530" s="84"/>
      <c r="K530" s="373"/>
      <c r="L530" s="374" t="s">
        <v>1912</v>
      </c>
      <c r="M530" s="375" t="s">
        <v>1913</v>
      </c>
      <c r="N530" s="359"/>
    </row>
    <row r="531" spans="1:14" s="129" customFormat="1" ht="28.5" customHeight="1">
      <c r="A531" s="169">
        <f t="shared" si="18"/>
        <v>524</v>
      </c>
      <c r="B531" s="385" t="s">
        <v>1914</v>
      </c>
      <c r="C531" s="164" t="s">
        <v>1879</v>
      </c>
      <c r="D531" s="84" t="s">
        <v>211</v>
      </c>
      <c r="E531" s="385">
        <v>156</v>
      </c>
      <c r="F531" s="386" t="s">
        <v>241</v>
      </c>
      <c r="G531" s="84" t="s">
        <v>213</v>
      </c>
      <c r="H531" s="358" t="s">
        <v>1915</v>
      </c>
      <c r="I531" s="387"/>
      <c r="J531" s="84"/>
      <c r="K531" s="373"/>
      <c r="L531" s="374" t="s">
        <v>1916</v>
      </c>
      <c r="M531" s="375" t="s">
        <v>1917</v>
      </c>
      <c r="N531" s="359"/>
    </row>
    <row r="532" spans="1:14" s="129" customFormat="1" ht="28.5" customHeight="1">
      <c r="A532" s="169">
        <f t="shared" si="18"/>
        <v>525</v>
      </c>
      <c r="B532" s="385" t="s">
        <v>1918</v>
      </c>
      <c r="C532" s="164" t="s">
        <v>1879</v>
      </c>
      <c r="D532" s="84" t="s">
        <v>211</v>
      </c>
      <c r="E532" s="385">
        <v>60</v>
      </c>
      <c r="F532" s="386" t="s">
        <v>212</v>
      </c>
      <c r="G532" s="84" t="s">
        <v>213</v>
      </c>
      <c r="H532" s="358" t="s">
        <v>1919</v>
      </c>
      <c r="I532" s="387"/>
      <c r="J532" s="84"/>
      <c r="K532" s="373"/>
      <c r="L532" s="374" t="s">
        <v>1920</v>
      </c>
      <c r="M532" s="375" t="s">
        <v>1921</v>
      </c>
      <c r="N532" s="359"/>
    </row>
    <row r="533" spans="1:14" s="129" customFormat="1" ht="28.5" customHeight="1">
      <c r="A533" s="169">
        <f t="shared" ref="A533:A583" si="19">A532+1</f>
        <v>526</v>
      </c>
      <c r="B533" s="385" t="s">
        <v>1922</v>
      </c>
      <c r="C533" s="164" t="s">
        <v>1857</v>
      </c>
      <c r="D533" s="84" t="s">
        <v>230</v>
      </c>
      <c r="E533" s="385">
        <v>20</v>
      </c>
      <c r="F533" s="386" t="s">
        <v>241</v>
      </c>
      <c r="G533" s="84" t="s">
        <v>213</v>
      </c>
      <c r="H533" s="358" t="s">
        <v>1923</v>
      </c>
      <c r="I533" s="387"/>
      <c r="J533" s="84"/>
      <c r="K533" s="373"/>
      <c r="L533" s="374" t="s">
        <v>1924</v>
      </c>
      <c r="M533" s="375" t="s">
        <v>1913</v>
      </c>
      <c r="N533" s="359"/>
    </row>
    <row r="534" spans="1:14" s="129" customFormat="1" ht="28.5" customHeight="1">
      <c r="A534" s="169">
        <f t="shared" si="19"/>
        <v>527</v>
      </c>
      <c r="B534" s="385" t="s">
        <v>381</v>
      </c>
      <c r="C534" s="164" t="s">
        <v>1857</v>
      </c>
      <c r="D534" s="84" t="s">
        <v>211</v>
      </c>
      <c r="E534" s="385">
        <v>80</v>
      </c>
      <c r="F534" s="386" t="s">
        <v>241</v>
      </c>
      <c r="G534" s="84" t="s">
        <v>213</v>
      </c>
      <c r="H534" s="358" t="s">
        <v>1925</v>
      </c>
      <c r="I534" s="387"/>
      <c r="J534" s="84"/>
      <c r="K534" s="373"/>
      <c r="L534" s="374" t="s">
        <v>1926</v>
      </c>
      <c r="M534" s="375" t="s">
        <v>1927</v>
      </c>
      <c r="N534" s="359"/>
    </row>
    <row r="535" spans="1:14" s="332" customFormat="1" ht="28.5" customHeight="1">
      <c r="A535" s="328">
        <f t="shared" si="19"/>
        <v>528</v>
      </c>
      <c r="B535" s="380" t="s">
        <v>1928</v>
      </c>
      <c r="C535" s="381" t="s">
        <v>1830</v>
      </c>
      <c r="D535" s="310" t="s">
        <v>213</v>
      </c>
      <c r="E535" s="380" t="s">
        <v>213</v>
      </c>
      <c r="F535" s="380" t="s">
        <v>241</v>
      </c>
      <c r="G535" s="310" t="s">
        <v>213</v>
      </c>
      <c r="H535" s="382" t="s">
        <v>1929</v>
      </c>
      <c r="I535" s="383"/>
      <c r="J535" s="335"/>
      <c r="K535" s="361"/>
      <c r="L535" s="368"/>
      <c r="M535" s="377"/>
      <c r="N535" s="334"/>
    </row>
    <row r="536" spans="1:14" s="129" customFormat="1" ht="28.5" customHeight="1">
      <c r="A536" s="169">
        <f t="shared" si="19"/>
        <v>529</v>
      </c>
      <c r="B536" s="385" t="s">
        <v>1930</v>
      </c>
      <c r="C536" s="386" t="s">
        <v>1928</v>
      </c>
      <c r="D536" s="84" t="s">
        <v>211</v>
      </c>
      <c r="E536" s="385">
        <v>30</v>
      </c>
      <c r="F536" s="386" t="s">
        <v>241</v>
      </c>
      <c r="G536" s="161" t="s">
        <v>213</v>
      </c>
      <c r="H536" s="358" t="s">
        <v>1931</v>
      </c>
      <c r="I536" s="387"/>
      <c r="J536" s="84"/>
      <c r="K536" s="373"/>
      <c r="L536" s="374" t="s">
        <v>1932</v>
      </c>
      <c r="M536" s="375" t="s">
        <v>1933</v>
      </c>
      <c r="N536" s="359"/>
    </row>
    <row r="537" spans="1:14" s="129" customFormat="1" ht="28.5" customHeight="1">
      <c r="A537" s="169">
        <f t="shared" si="19"/>
        <v>530</v>
      </c>
      <c r="B537" s="386" t="s">
        <v>1934</v>
      </c>
      <c r="C537" s="386" t="s">
        <v>1928</v>
      </c>
      <c r="D537" s="84" t="s">
        <v>211</v>
      </c>
      <c r="E537" s="385">
        <v>8</v>
      </c>
      <c r="F537" s="386" t="s">
        <v>212</v>
      </c>
      <c r="G537" s="161" t="s">
        <v>213</v>
      </c>
      <c r="H537" s="358" t="s">
        <v>1935</v>
      </c>
      <c r="I537" s="387"/>
      <c r="J537" s="84"/>
      <c r="K537" s="373"/>
      <c r="L537" s="374" t="s">
        <v>1936</v>
      </c>
      <c r="M537" s="375" t="s">
        <v>1937</v>
      </c>
      <c r="N537" s="359"/>
    </row>
    <row r="538" spans="1:14" s="332" customFormat="1" ht="28.5" customHeight="1">
      <c r="A538" s="328">
        <f t="shared" si="19"/>
        <v>531</v>
      </c>
      <c r="B538" s="380" t="s">
        <v>1879</v>
      </c>
      <c r="C538" s="380" t="s">
        <v>1928</v>
      </c>
      <c r="D538" s="310" t="s">
        <v>213</v>
      </c>
      <c r="E538" s="380" t="s">
        <v>213</v>
      </c>
      <c r="F538" s="380" t="s">
        <v>212</v>
      </c>
      <c r="G538" s="310" t="s">
        <v>213</v>
      </c>
      <c r="H538" s="382" t="s">
        <v>1938</v>
      </c>
      <c r="I538" s="383"/>
      <c r="J538" s="335"/>
      <c r="K538" s="361"/>
      <c r="L538" s="368"/>
      <c r="M538" s="377"/>
      <c r="N538" s="334"/>
    </row>
    <row r="539" spans="1:14" s="129" customFormat="1" ht="28.5" customHeight="1">
      <c r="A539" s="169">
        <f t="shared" si="19"/>
        <v>532</v>
      </c>
      <c r="B539" s="385" t="s">
        <v>1887</v>
      </c>
      <c r="C539" s="386" t="s">
        <v>1879</v>
      </c>
      <c r="D539" s="84" t="s">
        <v>211</v>
      </c>
      <c r="E539" s="385">
        <v>8</v>
      </c>
      <c r="F539" s="386" t="s">
        <v>212</v>
      </c>
      <c r="G539" s="389" t="s">
        <v>213</v>
      </c>
      <c r="H539" s="358" t="s">
        <v>1939</v>
      </c>
      <c r="I539" s="387"/>
      <c r="J539" s="84"/>
      <c r="K539" s="373"/>
      <c r="L539" s="379" t="s">
        <v>1889</v>
      </c>
      <c r="M539" s="375" t="s">
        <v>1940</v>
      </c>
      <c r="N539" s="359"/>
    </row>
    <row r="540" spans="1:14" s="332" customFormat="1" ht="28.5" customHeight="1">
      <c r="A540" s="328">
        <f t="shared" si="19"/>
        <v>533</v>
      </c>
      <c r="B540" s="380" t="s">
        <v>1891</v>
      </c>
      <c r="C540" s="380" t="s">
        <v>1879</v>
      </c>
      <c r="D540" s="310" t="s">
        <v>213</v>
      </c>
      <c r="E540" s="380" t="s">
        <v>213</v>
      </c>
      <c r="F540" s="380" t="s">
        <v>212</v>
      </c>
      <c r="G540" s="310" t="s">
        <v>213</v>
      </c>
      <c r="H540" s="382" t="s">
        <v>1941</v>
      </c>
      <c r="I540" s="383"/>
      <c r="J540" s="335"/>
      <c r="K540" s="361"/>
      <c r="L540" s="368"/>
      <c r="M540" s="377"/>
      <c r="N540" s="334"/>
    </row>
    <row r="541" spans="1:14" s="129" customFormat="1" ht="28.5" customHeight="1">
      <c r="A541" s="169">
        <f t="shared" si="19"/>
        <v>534</v>
      </c>
      <c r="B541" s="386" t="s">
        <v>1896</v>
      </c>
      <c r="C541" s="386" t="s">
        <v>1891</v>
      </c>
      <c r="D541" s="84" t="s">
        <v>211</v>
      </c>
      <c r="E541" s="386">
        <v>11</v>
      </c>
      <c r="F541" s="386" t="s">
        <v>212</v>
      </c>
      <c r="G541" s="390" t="s">
        <v>213</v>
      </c>
      <c r="H541" s="358" t="s">
        <v>1942</v>
      </c>
      <c r="I541" s="387"/>
      <c r="J541" s="84"/>
      <c r="K541" s="373"/>
      <c r="L541" s="374" t="s">
        <v>1943</v>
      </c>
      <c r="M541" s="375" t="s">
        <v>1944</v>
      </c>
      <c r="N541" s="359"/>
    </row>
    <row r="542" spans="1:14" s="129" customFormat="1" ht="28.5" customHeight="1">
      <c r="A542" s="169">
        <f t="shared" si="19"/>
        <v>535</v>
      </c>
      <c r="B542" s="386" t="s">
        <v>1900</v>
      </c>
      <c r="C542" s="386" t="s">
        <v>1891</v>
      </c>
      <c r="D542" s="84" t="s">
        <v>211</v>
      </c>
      <c r="E542" s="386">
        <v>60</v>
      </c>
      <c r="F542" s="386" t="s">
        <v>212</v>
      </c>
      <c r="G542" s="390" t="s">
        <v>213</v>
      </c>
      <c r="H542" s="358" t="s">
        <v>1945</v>
      </c>
      <c r="I542" s="387"/>
      <c r="J542" s="84"/>
      <c r="K542" s="373"/>
      <c r="L542" s="374" t="s">
        <v>1946</v>
      </c>
      <c r="M542" s="375" t="s">
        <v>1947</v>
      </c>
      <c r="N542" s="359"/>
    </row>
    <row r="543" spans="1:14" s="129" customFormat="1" ht="28.5" customHeight="1">
      <c r="A543" s="169">
        <f t="shared" si="19"/>
        <v>536</v>
      </c>
      <c r="B543" s="386" t="s">
        <v>1904</v>
      </c>
      <c r="C543" s="386" t="s">
        <v>1891</v>
      </c>
      <c r="D543" s="84" t="s">
        <v>211</v>
      </c>
      <c r="E543" s="386">
        <v>60</v>
      </c>
      <c r="F543" s="386" t="s">
        <v>212</v>
      </c>
      <c r="G543" s="390" t="s">
        <v>213</v>
      </c>
      <c r="H543" s="358" t="s">
        <v>1948</v>
      </c>
      <c r="I543" s="387"/>
      <c r="J543" s="84"/>
      <c r="K543" s="373"/>
      <c r="L543" s="374" t="s">
        <v>1949</v>
      </c>
      <c r="M543" s="375" t="s">
        <v>1950</v>
      </c>
      <c r="N543" s="359"/>
    </row>
    <row r="544" spans="1:14" s="129" customFormat="1" ht="28.5" customHeight="1">
      <c r="A544" s="169">
        <f t="shared" si="19"/>
        <v>537</v>
      </c>
      <c r="B544" s="386" t="s">
        <v>1906</v>
      </c>
      <c r="C544" s="386" t="s">
        <v>1879</v>
      </c>
      <c r="D544" s="84" t="s">
        <v>211</v>
      </c>
      <c r="E544" s="386">
        <v>255</v>
      </c>
      <c r="F544" s="386" t="s">
        <v>212</v>
      </c>
      <c r="G544" s="390" t="s">
        <v>213</v>
      </c>
      <c r="H544" s="358" t="s">
        <v>1951</v>
      </c>
      <c r="I544" s="387"/>
      <c r="J544" s="84"/>
      <c r="K544" s="373"/>
      <c r="L544" s="374" t="s">
        <v>1952</v>
      </c>
      <c r="M544" s="375" t="s">
        <v>1953</v>
      </c>
      <c r="N544" s="359"/>
    </row>
    <row r="545" spans="1:14" s="129" customFormat="1" ht="28.5" customHeight="1">
      <c r="A545" s="169">
        <f t="shared" si="19"/>
        <v>538</v>
      </c>
      <c r="B545" s="386" t="s">
        <v>1910</v>
      </c>
      <c r="C545" s="386" t="s">
        <v>1879</v>
      </c>
      <c r="D545" s="84" t="s">
        <v>211</v>
      </c>
      <c r="E545" s="386">
        <v>60</v>
      </c>
      <c r="F545" s="386" t="s">
        <v>212</v>
      </c>
      <c r="G545" s="390" t="s">
        <v>213</v>
      </c>
      <c r="H545" s="358" t="s">
        <v>1954</v>
      </c>
      <c r="I545" s="387"/>
      <c r="J545" s="84"/>
      <c r="K545" s="373"/>
      <c r="L545" s="374" t="s">
        <v>1955</v>
      </c>
      <c r="M545" s="375" t="s">
        <v>1956</v>
      </c>
      <c r="N545" s="359"/>
    </row>
    <row r="546" spans="1:14" s="129" customFormat="1" ht="28.5" customHeight="1">
      <c r="A546" s="169">
        <f t="shared" si="19"/>
        <v>539</v>
      </c>
      <c r="B546" s="386" t="s">
        <v>1914</v>
      </c>
      <c r="C546" s="386" t="s">
        <v>1879</v>
      </c>
      <c r="D546" s="84" t="s">
        <v>211</v>
      </c>
      <c r="E546" s="386">
        <v>156</v>
      </c>
      <c r="F546" s="386" t="s">
        <v>241</v>
      </c>
      <c r="G546" s="390" t="s">
        <v>213</v>
      </c>
      <c r="H546" s="358" t="s">
        <v>1957</v>
      </c>
      <c r="I546" s="387"/>
      <c r="J546" s="84"/>
      <c r="K546" s="373"/>
      <c r="L546" s="374" t="s">
        <v>1958</v>
      </c>
      <c r="M546" s="375" t="s">
        <v>1959</v>
      </c>
      <c r="N546" s="359"/>
    </row>
    <row r="547" spans="1:14" s="129" customFormat="1" ht="28.5" customHeight="1">
      <c r="A547" s="169">
        <f t="shared" si="19"/>
        <v>540</v>
      </c>
      <c r="B547" s="386" t="s">
        <v>1918</v>
      </c>
      <c r="C547" s="386" t="s">
        <v>1879</v>
      </c>
      <c r="D547" s="84" t="s">
        <v>211</v>
      </c>
      <c r="E547" s="386">
        <v>60</v>
      </c>
      <c r="F547" s="386" t="s">
        <v>212</v>
      </c>
      <c r="G547" s="390" t="s">
        <v>213</v>
      </c>
      <c r="H547" s="358" t="s">
        <v>1960</v>
      </c>
      <c r="I547" s="387"/>
      <c r="J547" s="84"/>
      <c r="K547" s="373"/>
      <c r="L547" s="374" t="s">
        <v>1961</v>
      </c>
      <c r="M547" s="375" t="s">
        <v>1962</v>
      </c>
      <c r="N547" s="359"/>
    </row>
    <row r="548" spans="1:14" s="332" customFormat="1" ht="28.5" customHeight="1">
      <c r="A548" s="328">
        <f t="shared" si="19"/>
        <v>541</v>
      </c>
      <c r="B548" s="380" t="s">
        <v>1023</v>
      </c>
      <c r="C548" s="381" t="s">
        <v>1830</v>
      </c>
      <c r="D548" s="310" t="s">
        <v>213</v>
      </c>
      <c r="E548" s="380" t="s">
        <v>213</v>
      </c>
      <c r="F548" s="380" t="s">
        <v>212</v>
      </c>
      <c r="G548" s="310" t="s">
        <v>213</v>
      </c>
      <c r="H548" s="382" t="s">
        <v>1963</v>
      </c>
      <c r="I548" s="383"/>
      <c r="J548" s="335"/>
      <c r="K548" s="361"/>
      <c r="L548" s="368"/>
      <c r="M548" s="377"/>
      <c r="N548" s="334"/>
    </row>
    <row r="549" spans="1:14" s="332" customFormat="1" ht="28.5" customHeight="1">
      <c r="A549" s="328">
        <f t="shared" si="19"/>
        <v>542</v>
      </c>
      <c r="B549" s="380" t="s">
        <v>1964</v>
      </c>
      <c r="C549" s="380" t="s">
        <v>1023</v>
      </c>
      <c r="D549" s="310" t="s">
        <v>213</v>
      </c>
      <c r="E549" s="380" t="s">
        <v>213</v>
      </c>
      <c r="F549" s="380" t="s">
        <v>241</v>
      </c>
      <c r="G549" s="310" t="s">
        <v>213</v>
      </c>
      <c r="H549" s="382" t="s">
        <v>1965</v>
      </c>
      <c r="I549" s="383"/>
      <c r="J549" s="335"/>
      <c r="K549" s="361"/>
      <c r="L549" s="368"/>
      <c r="M549" s="377"/>
      <c r="N549" s="334"/>
    </row>
    <row r="550" spans="1:14" s="332" customFormat="1" ht="28.5" customHeight="1">
      <c r="A550" s="328">
        <f t="shared" si="19"/>
        <v>543</v>
      </c>
      <c r="B550" s="380" t="s">
        <v>1966</v>
      </c>
      <c r="C550" s="380" t="s">
        <v>1964</v>
      </c>
      <c r="D550" s="310" t="s">
        <v>213</v>
      </c>
      <c r="E550" s="380" t="s">
        <v>213</v>
      </c>
      <c r="F550" s="380" t="s">
        <v>212</v>
      </c>
      <c r="G550" s="310" t="s">
        <v>213</v>
      </c>
      <c r="H550" s="382" t="s">
        <v>1967</v>
      </c>
      <c r="I550" s="383"/>
      <c r="J550" s="335"/>
      <c r="K550" s="361"/>
      <c r="L550" s="368"/>
      <c r="M550" s="377"/>
      <c r="N550" s="334"/>
    </row>
    <row r="551" spans="1:14" s="332" customFormat="1" ht="28.5" customHeight="1">
      <c r="A551" s="328">
        <f t="shared" si="19"/>
        <v>544</v>
      </c>
      <c r="B551" s="380" t="s">
        <v>1968</v>
      </c>
      <c r="C551" s="380" t="s">
        <v>1966</v>
      </c>
      <c r="D551" s="310" t="s">
        <v>213</v>
      </c>
      <c r="E551" s="380" t="s">
        <v>213</v>
      </c>
      <c r="F551" s="380" t="s">
        <v>212</v>
      </c>
      <c r="G551" s="310" t="s">
        <v>213</v>
      </c>
      <c r="H551" s="382" t="s">
        <v>1969</v>
      </c>
      <c r="I551" s="383"/>
      <c r="J551" s="335"/>
      <c r="K551" s="361"/>
      <c r="L551" s="368"/>
      <c r="M551" s="377"/>
      <c r="N551" s="334"/>
    </row>
    <row r="552" spans="1:14" s="129" customFormat="1" ht="28.5" customHeight="1">
      <c r="A552" s="169">
        <f t="shared" si="19"/>
        <v>545</v>
      </c>
      <c r="B552" s="386" t="s">
        <v>1970</v>
      </c>
      <c r="C552" s="386" t="s">
        <v>1968</v>
      </c>
      <c r="D552" s="84" t="s">
        <v>230</v>
      </c>
      <c r="E552" s="386">
        <v>1</v>
      </c>
      <c r="F552" s="386" t="s">
        <v>212</v>
      </c>
      <c r="G552" s="84" t="s">
        <v>213</v>
      </c>
      <c r="H552" s="358" t="s">
        <v>1971</v>
      </c>
      <c r="I552" s="387"/>
      <c r="J552" s="84"/>
      <c r="K552" s="373"/>
      <c r="L552" s="379"/>
      <c r="M552" s="378"/>
      <c r="N552" s="359"/>
    </row>
    <row r="553" spans="1:14" s="129" customFormat="1" ht="28.5" customHeight="1">
      <c r="A553" s="169">
        <f t="shared" si="19"/>
        <v>546</v>
      </c>
      <c r="B553" s="386" t="s">
        <v>1972</v>
      </c>
      <c r="C553" s="386" t="s">
        <v>1968</v>
      </c>
      <c r="D553" s="84" t="s">
        <v>211</v>
      </c>
      <c r="E553" s="386">
        <v>255</v>
      </c>
      <c r="F553" s="386" t="s">
        <v>241</v>
      </c>
      <c r="G553" s="84" t="s">
        <v>213</v>
      </c>
      <c r="H553" s="358" t="s">
        <v>1973</v>
      </c>
      <c r="I553" s="387"/>
      <c r="J553" s="84"/>
      <c r="K553" s="373"/>
      <c r="L553" s="374" t="s">
        <v>1974</v>
      </c>
      <c r="M553" s="375" t="s">
        <v>1975</v>
      </c>
      <c r="N553" s="359"/>
    </row>
    <row r="554" spans="1:14" s="129" customFormat="1" ht="28.5" customHeight="1">
      <c r="A554" s="169">
        <f t="shared" si="19"/>
        <v>547</v>
      </c>
      <c r="B554" s="386" t="s">
        <v>1976</v>
      </c>
      <c r="C554" s="386" t="s">
        <v>1968</v>
      </c>
      <c r="D554" s="84" t="s">
        <v>211</v>
      </c>
      <c r="E554" s="386">
        <v>50</v>
      </c>
      <c r="F554" s="386" t="s">
        <v>212</v>
      </c>
      <c r="G554" s="84" t="s">
        <v>213</v>
      </c>
      <c r="H554" s="358" t="s">
        <v>1977</v>
      </c>
      <c r="I554" s="387"/>
      <c r="J554" s="84"/>
      <c r="K554" s="373"/>
      <c r="L554" s="374" t="s">
        <v>1978</v>
      </c>
      <c r="M554" s="375" t="s">
        <v>1979</v>
      </c>
      <c r="N554" s="359"/>
    </row>
    <row r="555" spans="1:14" s="332" customFormat="1" ht="28.5" customHeight="1">
      <c r="A555" s="328">
        <f t="shared" si="19"/>
        <v>548</v>
      </c>
      <c r="B555" s="380" t="s">
        <v>1980</v>
      </c>
      <c r="C555" s="380" t="s">
        <v>1966</v>
      </c>
      <c r="D555" s="310" t="s">
        <v>213</v>
      </c>
      <c r="E555" s="380" t="s">
        <v>213</v>
      </c>
      <c r="F555" s="380" t="s">
        <v>212</v>
      </c>
      <c r="G555" s="310" t="s">
        <v>213</v>
      </c>
      <c r="H555" s="382" t="s">
        <v>1981</v>
      </c>
      <c r="I555" s="383"/>
      <c r="J555" s="335"/>
      <c r="K555" s="361"/>
      <c r="L555" s="368"/>
      <c r="M555" s="377"/>
      <c r="N555" s="334"/>
    </row>
    <row r="556" spans="1:14" s="129" customFormat="1" ht="28.5" customHeight="1">
      <c r="A556" s="169">
        <f t="shared" si="19"/>
        <v>549</v>
      </c>
      <c r="B556" s="386" t="s">
        <v>1982</v>
      </c>
      <c r="C556" s="386" t="s">
        <v>1980</v>
      </c>
      <c r="D556" s="84" t="s">
        <v>230</v>
      </c>
      <c r="E556" s="386">
        <v>7</v>
      </c>
      <c r="F556" s="386" t="s">
        <v>212</v>
      </c>
      <c r="G556" s="84" t="s">
        <v>213</v>
      </c>
      <c r="H556" s="358" t="s">
        <v>1983</v>
      </c>
      <c r="I556" s="387"/>
      <c r="J556" s="84"/>
      <c r="K556" s="373"/>
      <c r="L556" s="374" t="s">
        <v>1984</v>
      </c>
      <c r="M556" s="375" t="s">
        <v>1985</v>
      </c>
      <c r="N556" s="359"/>
    </row>
    <row r="557" spans="1:14" s="129" customFormat="1" ht="28.5" customHeight="1">
      <c r="A557" s="169">
        <f t="shared" si="19"/>
        <v>550</v>
      </c>
      <c r="B557" s="386" t="s">
        <v>1986</v>
      </c>
      <c r="C557" s="386" t="s">
        <v>1980</v>
      </c>
      <c r="D557" s="84" t="s">
        <v>211</v>
      </c>
      <c r="E557" s="386">
        <v>255</v>
      </c>
      <c r="F557" s="386" t="s">
        <v>212</v>
      </c>
      <c r="G557" s="84" t="s">
        <v>213</v>
      </c>
      <c r="H557" s="358" t="s">
        <v>1987</v>
      </c>
      <c r="I557" s="387"/>
      <c r="J557" s="84"/>
      <c r="K557" s="373"/>
      <c r="L557" s="374" t="s">
        <v>1988</v>
      </c>
      <c r="M557" s="375" t="s">
        <v>1989</v>
      </c>
      <c r="N557" s="359"/>
    </row>
    <row r="558" spans="1:14" s="129" customFormat="1" ht="28.5" customHeight="1">
      <c r="A558" s="169">
        <f t="shared" si="19"/>
        <v>551</v>
      </c>
      <c r="B558" s="386" t="s">
        <v>1990</v>
      </c>
      <c r="C558" s="386" t="s">
        <v>1980</v>
      </c>
      <c r="D558" s="84" t="s">
        <v>211</v>
      </c>
      <c r="E558" s="386">
        <v>255</v>
      </c>
      <c r="F558" s="386" t="s">
        <v>212</v>
      </c>
      <c r="G558" s="84" t="s">
        <v>213</v>
      </c>
      <c r="H558" s="358" t="s">
        <v>1991</v>
      </c>
      <c r="I558" s="387"/>
      <c r="J558" s="84"/>
      <c r="K558" s="373"/>
      <c r="L558" s="374" t="s">
        <v>1992</v>
      </c>
      <c r="M558" s="375" t="s">
        <v>1993</v>
      </c>
      <c r="N558" s="359"/>
    </row>
    <row r="559" spans="1:14" s="332" customFormat="1" ht="28.5" customHeight="1">
      <c r="A559" s="328">
        <f t="shared" si="19"/>
        <v>552</v>
      </c>
      <c r="B559" s="380" t="s">
        <v>1994</v>
      </c>
      <c r="C559" s="380" t="s">
        <v>1966</v>
      </c>
      <c r="D559" s="310" t="s">
        <v>213</v>
      </c>
      <c r="E559" s="380" t="s">
        <v>213</v>
      </c>
      <c r="F559" s="380" t="s">
        <v>212</v>
      </c>
      <c r="G559" s="310" t="s">
        <v>213</v>
      </c>
      <c r="H559" s="382" t="s">
        <v>1995</v>
      </c>
      <c r="I559" s="383"/>
      <c r="J559" s="335"/>
      <c r="K559" s="361"/>
      <c r="L559" s="368"/>
      <c r="M559" s="377"/>
      <c r="N559" s="334"/>
    </row>
    <row r="560" spans="1:14" s="129" customFormat="1" ht="28.5" customHeight="1">
      <c r="A560" s="169">
        <f t="shared" si="19"/>
        <v>553</v>
      </c>
      <c r="B560" s="386" t="s">
        <v>1996</v>
      </c>
      <c r="C560" s="386" t="s">
        <v>1994</v>
      </c>
      <c r="D560" s="84" t="s">
        <v>211</v>
      </c>
      <c r="E560" s="386">
        <v>255</v>
      </c>
      <c r="F560" s="386" t="s">
        <v>212</v>
      </c>
      <c r="G560" s="84" t="s">
        <v>213</v>
      </c>
      <c r="H560" s="358" t="s">
        <v>1997</v>
      </c>
      <c r="I560" s="387"/>
      <c r="J560" s="84"/>
      <c r="K560" s="373"/>
      <c r="L560" s="374" t="s">
        <v>1998</v>
      </c>
      <c r="M560" s="375" t="s">
        <v>1999</v>
      </c>
      <c r="N560" s="359"/>
    </row>
    <row r="561" spans="1:14" s="129" customFormat="1" ht="28.5" customHeight="1">
      <c r="A561" s="169">
        <f t="shared" si="19"/>
        <v>554</v>
      </c>
      <c r="B561" s="386" t="s">
        <v>2000</v>
      </c>
      <c r="C561" s="386" t="s">
        <v>1994</v>
      </c>
      <c r="D561" s="84" t="s">
        <v>211</v>
      </c>
      <c r="E561" s="386">
        <v>255</v>
      </c>
      <c r="F561" s="386" t="s">
        <v>212</v>
      </c>
      <c r="G561" s="84" t="s">
        <v>213</v>
      </c>
      <c r="H561" s="358" t="s">
        <v>2001</v>
      </c>
      <c r="I561" s="387"/>
      <c r="J561" s="84"/>
      <c r="K561" s="373"/>
      <c r="L561" s="374" t="s">
        <v>2002</v>
      </c>
      <c r="M561" s="375" t="s">
        <v>2003</v>
      </c>
      <c r="N561" s="359"/>
    </row>
    <row r="562" spans="1:14" s="332" customFormat="1" ht="28.5" customHeight="1">
      <c r="A562" s="328">
        <f t="shared" si="19"/>
        <v>555</v>
      </c>
      <c r="B562" s="380" t="s">
        <v>2004</v>
      </c>
      <c r="C562" s="380" t="s">
        <v>1966</v>
      </c>
      <c r="D562" s="310" t="s">
        <v>213</v>
      </c>
      <c r="E562" s="380" t="s">
        <v>213</v>
      </c>
      <c r="F562" s="380" t="s">
        <v>241</v>
      </c>
      <c r="G562" s="310" t="s">
        <v>213</v>
      </c>
      <c r="H562" s="382" t="s">
        <v>2005</v>
      </c>
      <c r="I562" s="383"/>
      <c r="J562" s="335"/>
      <c r="K562" s="361"/>
      <c r="L562" s="368"/>
      <c r="M562" s="369"/>
      <c r="N562" s="334"/>
    </row>
    <row r="563" spans="1:14" s="129" customFormat="1" ht="28.5" customHeight="1">
      <c r="A563" s="169">
        <f t="shared" si="19"/>
        <v>556</v>
      </c>
      <c r="B563" s="386" t="s">
        <v>1859</v>
      </c>
      <c r="C563" s="386" t="s">
        <v>2004</v>
      </c>
      <c r="D563" s="84" t="s">
        <v>230</v>
      </c>
      <c r="E563" s="386">
        <v>14</v>
      </c>
      <c r="F563" s="386" t="s">
        <v>212</v>
      </c>
      <c r="G563" s="84" t="s">
        <v>213</v>
      </c>
      <c r="H563" s="358" t="s">
        <v>2006</v>
      </c>
      <c r="I563" s="387"/>
      <c r="J563" s="84"/>
      <c r="K563" s="373"/>
      <c r="L563" s="374" t="s">
        <v>2007</v>
      </c>
      <c r="M563" s="375" t="s">
        <v>2008</v>
      </c>
      <c r="N563" s="359"/>
    </row>
    <row r="564" spans="1:14" s="129" customFormat="1" ht="28.5" customHeight="1">
      <c r="A564" s="169">
        <f t="shared" si="19"/>
        <v>557</v>
      </c>
      <c r="B564" s="386" t="s">
        <v>1863</v>
      </c>
      <c r="C564" s="386" t="s">
        <v>2004</v>
      </c>
      <c r="D564" s="84" t="s">
        <v>230</v>
      </c>
      <c r="E564" s="386">
        <v>11</v>
      </c>
      <c r="F564" s="386" t="s">
        <v>212</v>
      </c>
      <c r="G564" s="84" t="s">
        <v>213</v>
      </c>
      <c r="H564" s="358" t="s">
        <v>2009</v>
      </c>
      <c r="I564" s="387"/>
      <c r="J564" s="84"/>
      <c r="K564" s="373"/>
      <c r="L564" s="374" t="s">
        <v>2010</v>
      </c>
      <c r="M564" s="375" t="s">
        <v>2011</v>
      </c>
      <c r="N564" s="359"/>
    </row>
    <row r="565" spans="1:14" s="129" customFormat="1" ht="28.5" customHeight="1">
      <c r="A565" s="169">
        <f t="shared" si="19"/>
        <v>558</v>
      </c>
      <c r="B565" s="386" t="s">
        <v>1867</v>
      </c>
      <c r="C565" s="386" t="s">
        <v>2004</v>
      </c>
      <c r="D565" s="84" t="s">
        <v>211</v>
      </c>
      <c r="E565" s="386">
        <v>40</v>
      </c>
      <c r="F565" s="386" t="s">
        <v>212</v>
      </c>
      <c r="G565" s="84" t="s">
        <v>213</v>
      </c>
      <c r="H565" s="358" t="s">
        <v>2012</v>
      </c>
      <c r="I565" s="387"/>
      <c r="J565" s="84"/>
      <c r="K565" s="84"/>
      <c r="L565" s="379" t="s">
        <v>2013</v>
      </c>
      <c r="M565" s="375" t="s">
        <v>2014</v>
      </c>
      <c r="N565" s="359"/>
    </row>
    <row r="566" spans="1:14" s="129" customFormat="1" ht="28.5" customHeight="1">
      <c r="A566" s="169">
        <f t="shared" si="19"/>
        <v>559</v>
      </c>
      <c r="B566" s="386" t="s">
        <v>1871</v>
      </c>
      <c r="C566" s="386" t="s">
        <v>2004</v>
      </c>
      <c r="D566" s="84" t="s">
        <v>230</v>
      </c>
      <c r="E566" s="386">
        <v>1</v>
      </c>
      <c r="F566" s="386" t="s">
        <v>212</v>
      </c>
      <c r="G566" s="84" t="s">
        <v>213</v>
      </c>
      <c r="H566" s="358" t="s">
        <v>2015</v>
      </c>
      <c r="I566" s="387"/>
      <c r="J566" s="84"/>
      <c r="K566" s="386"/>
      <c r="L566" s="374" t="s">
        <v>2016</v>
      </c>
      <c r="M566" s="375" t="s">
        <v>2017</v>
      </c>
      <c r="N566" s="359"/>
    </row>
    <row r="567" spans="1:14" s="129" customFormat="1" ht="28.5" customHeight="1">
      <c r="A567" s="169">
        <f t="shared" si="19"/>
        <v>560</v>
      </c>
      <c r="B567" s="386" t="s">
        <v>1875</v>
      </c>
      <c r="C567" s="386" t="s">
        <v>2004</v>
      </c>
      <c r="D567" s="84" t="s">
        <v>211</v>
      </c>
      <c r="E567" s="386">
        <v>150</v>
      </c>
      <c r="F567" s="386" t="s">
        <v>212</v>
      </c>
      <c r="G567" s="84" t="s">
        <v>213</v>
      </c>
      <c r="H567" s="358" t="s">
        <v>2018</v>
      </c>
      <c r="I567" s="387"/>
      <c r="J567" s="84"/>
      <c r="K567" s="373"/>
      <c r="L567" s="374" t="s">
        <v>2019</v>
      </c>
      <c r="M567" s="375" t="s">
        <v>2020</v>
      </c>
      <c r="N567" s="359"/>
    </row>
    <row r="568" spans="1:14" s="129" customFormat="1" ht="28.5" customHeight="1">
      <c r="A568" s="169">
        <f t="shared" si="19"/>
        <v>561</v>
      </c>
      <c r="B568" s="386" t="s">
        <v>2021</v>
      </c>
      <c r="C568" s="386" t="s">
        <v>1966</v>
      </c>
      <c r="D568" s="84" t="s">
        <v>176</v>
      </c>
      <c r="E568" s="386">
        <v>10</v>
      </c>
      <c r="F568" s="386" t="s">
        <v>212</v>
      </c>
      <c r="G568" s="391" t="s">
        <v>1364</v>
      </c>
      <c r="H568" s="358" t="s">
        <v>2022</v>
      </c>
      <c r="I568" s="387"/>
      <c r="J568" s="84"/>
      <c r="K568" s="373"/>
      <c r="L568" s="374" t="s">
        <v>2023</v>
      </c>
      <c r="M568" s="375" t="s">
        <v>2024</v>
      </c>
      <c r="N568" s="359"/>
    </row>
    <row r="569" spans="1:14" s="129" customFormat="1" ht="28.5" customHeight="1">
      <c r="A569" s="169">
        <f t="shared" si="19"/>
        <v>562</v>
      </c>
      <c r="B569" s="386" t="s">
        <v>2025</v>
      </c>
      <c r="C569" s="386" t="s">
        <v>1966</v>
      </c>
      <c r="D569" s="84" t="s">
        <v>176</v>
      </c>
      <c r="E569" s="386">
        <v>10</v>
      </c>
      <c r="F569" s="386" t="s">
        <v>212</v>
      </c>
      <c r="G569" s="391" t="s">
        <v>1364</v>
      </c>
      <c r="H569" s="358" t="s">
        <v>2026</v>
      </c>
      <c r="I569" s="387"/>
      <c r="J569" s="84"/>
      <c r="K569" s="373"/>
      <c r="L569" s="374" t="s">
        <v>2027</v>
      </c>
      <c r="M569" s="375" t="s">
        <v>2028</v>
      </c>
      <c r="N569" s="359"/>
    </row>
    <row r="570" spans="1:14" s="129" customFormat="1" ht="28.5" customHeight="1">
      <c r="A570" s="169">
        <f t="shared" si="19"/>
        <v>563</v>
      </c>
      <c r="B570" s="386" t="s">
        <v>2029</v>
      </c>
      <c r="C570" s="386" t="s">
        <v>1966</v>
      </c>
      <c r="D570" s="84" t="s">
        <v>230</v>
      </c>
      <c r="E570" s="386">
        <v>2</v>
      </c>
      <c r="F570" s="386" t="s">
        <v>212</v>
      </c>
      <c r="G570" s="84" t="s">
        <v>213</v>
      </c>
      <c r="H570" s="358" t="s">
        <v>2030</v>
      </c>
      <c r="I570" s="387"/>
      <c r="J570" s="84"/>
      <c r="K570" s="373"/>
      <c r="L570" s="374"/>
      <c r="M570" s="375" t="s">
        <v>2031</v>
      </c>
      <c r="N570" s="359"/>
    </row>
    <row r="571" spans="1:14" s="129" customFormat="1" ht="28.5" customHeight="1">
      <c r="A571" s="169">
        <f t="shared" si="19"/>
        <v>564</v>
      </c>
      <c r="B571" s="386" t="s">
        <v>2032</v>
      </c>
      <c r="C571" s="386" t="s">
        <v>1966</v>
      </c>
      <c r="D571" s="84" t="s">
        <v>211</v>
      </c>
      <c r="E571" s="386">
        <v>150</v>
      </c>
      <c r="F571" s="386" t="s">
        <v>241</v>
      </c>
      <c r="G571" s="84" t="s">
        <v>213</v>
      </c>
      <c r="H571" s="358" t="s">
        <v>2033</v>
      </c>
      <c r="I571" s="387"/>
      <c r="J571" s="84"/>
      <c r="K571" s="373"/>
      <c r="L571" s="374"/>
      <c r="M571" s="375" t="s">
        <v>1738</v>
      </c>
      <c r="N571" s="359"/>
    </row>
    <row r="572" spans="1:14" s="129" customFormat="1" ht="28.5" customHeight="1">
      <c r="A572" s="169">
        <f t="shared" si="19"/>
        <v>565</v>
      </c>
      <c r="B572" s="386" t="s">
        <v>2034</v>
      </c>
      <c r="C572" s="386" t="s">
        <v>1966</v>
      </c>
      <c r="D572" s="84" t="s">
        <v>230</v>
      </c>
      <c r="E572" s="386">
        <v>15.2</v>
      </c>
      <c r="F572" s="386" t="s">
        <v>212</v>
      </c>
      <c r="G572" s="392" t="s">
        <v>2035</v>
      </c>
      <c r="H572" s="358" t="s">
        <v>2036</v>
      </c>
      <c r="I572" s="387"/>
      <c r="J572" s="358"/>
      <c r="K572" s="358"/>
      <c r="L572" s="374"/>
      <c r="M572" s="375"/>
      <c r="N572" s="359"/>
    </row>
    <row r="573" spans="1:14" s="414" customFormat="1" ht="28.5" customHeight="1">
      <c r="A573" s="328">
        <f t="shared" si="19"/>
        <v>566</v>
      </c>
      <c r="B573" s="380" t="s">
        <v>2037</v>
      </c>
      <c r="C573" s="381" t="s">
        <v>1023</v>
      </c>
      <c r="D573" s="310" t="s">
        <v>213</v>
      </c>
      <c r="E573" s="380" t="s">
        <v>213</v>
      </c>
      <c r="F573" s="380" t="s">
        <v>212</v>
      </c>
      <c r="G573" s="310" t="s">
        <v>213</v>
      </c>
      <c r="H573" s="422" t="s">
        <v>2038</v>
      </c>
      <c r="I573" s="400"/>
      <c r="J573" s="426"/>
      <c r="K573" s="426"/>
      <c r="L573" s="368"/>
      <c r="M573" s="419"/>
      <c r="N573" s="427"/>
    </row>
    <row r="574" spans="1:14" s="414" customFormat="1" ht="28.5" customHeight="1">
      <c r="A574" s="328">
        <f t="shared" si="19"/>
        <v>567</v>
      </c>
      <c r="B574" s="380" t="s">
        <v>2039</v>
      </c>
      <c r="C574" s="381" t="s">
        <v>2037</v>
      </c>
      <c r="D574" s="310" t="s">
        <v>213</v>
      </c>
      <c r="E574" s="380" t="s">
        <v>213</v>
      </c>
      <c r="F574" s="380" t="s">
        <v>212</v>
      </c>
      <c r="G574" s="310" t="s">
        <v>213</v>
      </c>
      <c r="H574" s="422" t="s">
        <v>2040</v>
      </c>
      <c r="I574" s="400"/>
      <c r="J574" s="426"/>
      <c r="K574" s="426"/>
      <c r="L574" s="368"/>
      <c r="M574" s="419"/>
      <c r="N574" s="427"/>
    </row>
    <row r="575" spans="1:14" s="129" customFormat="1" ht="28.5" customHeight="1">
      <c r="A575" s="169">
        <f t="shared" si="19"/>
        <v>568</v>
      </c>
      <c r="B575" s="386" t="s">
        <v>2041</v>
      </c>
      <c r="C575" s="164" t="s">
        <v>2039</v>
      </c>
      <c r="D575" s="84" t="s">
        <v>230</v>
      </c>
      <c r="E575" s="386">
        <v>3</v>
      </c>
      <c r="F575" s="386" t="s">
        <v>212</v>
      </c>
      <c r="G575" s="84" t="s">
        <v>213</v>
      </c>
      <c r="H575" s="358" t="s">
        <v>2042</v>
      </c>
      <c r="I575" s="387"/>
      <c r="J575" s="358"/>
      <c r="K575" s="358"/>
      <c r="L575" s="374" t="s">
        <v>2043</v>
      </c>
      <c r="M575" s="388" t="s">
        <v>2044</v>
      </c>
      <c r="N575" s="359"/>
    </row>
    <row r="576" spans="1:14" s="129" customFormat="1" ht="28.5" customHeight="1">
      <c r="A576" s="169">
        <f t="shared" si="19"/>
        <v>569</v>
      </c>
      <c r="B576" s="386" t="s">
        <v>2045</v>
      </c>
      <c r="C576" s="164" t="s">
        <v>2039</v>
      </c>
      <c r="D576" s="84" t="s">
        <v>230</v>
      </c>
      <c r="E576" s="386">
        <v>6</v>
      </c>
      <c r="F576" s="386" t="s">
        <v>212</v>
      </c>
      <c r="G576" s="84" t="s">
        <v>213</v>
      </c>
      <c r="H576" s="358" t="s">
        <v>2046</v>
      </c>
      <c r="I576" s="387"/>
      <c r="J576" s="358"/>
      <c r="K576" s="358"/>
      <c r="L576" s="374" t="s">
        <v>2047</v>
      </c>
      <c r="M576" s="388" t="s">
        <v>2048</v>
      </c>
      <c r="N576" s="359"/>
    </row>
    <row r="577" spans="1:14" s="129" customFormat="1" ht="28.5" customHeight="1">
      <c r="A577" s="169">
        <f t="shared" si="19"/>
        <v>570</v>
      </c>
      <c r="B577" s="386" t="s">
        <v>2049</v>
      </c>
      <c r="C577" s="164" t="s">
        <v>2039</v>
      </c>
      <c r="D577" s="84" t="s">
        <v>230</v>
      </c>
      <c r="E577" s="386">
        <v>2</v>
      </c>
      <c r="F577" s="386" t="s">
        <v>241</v>
      </c>
      <c r="G577" s="84" t="s">
        <v>213</v>
      </c>
      <c r="H577" s="358" t="s">
        <v>2050</v>
      </c>
      <c r="I577" s="387"/>
      <c r="J577" s="358"/>
      <c r="K577" s="358"/>
      <c r="L577" s="374" t="s">
        <v>2051</v>
      </c>
      <c r="M577" s="388" t="s">
        <v>2052</v>
      </c>
      <c r="N577" s="359"/>
    </row>
    <row r="578" spans="1:14" s="332" customFormat="1" ht="28.5" customHeight="1">
      <c r="A578" s="328">
        <f t="shared" si="19"/>
        <v>571</v>
      </c>
      <c r="B578" s="380" t="s">
        <v>2053</v>
      </c>
      <c r="C578" s="381" t="s">
        <v>2039</v>
      </c>
      <c r="D578" s="310" t="s">
        <v>213</v>
      </c>
      <c r="E578" s="380" t="s">
        <v>213</v>
      </c>
      <c r="F578" s="380" t="s">
        <v>241</v>
      </c>
      <c r="G578" s="310" t="s">
        <v>213</v>
      </c>
      <c r="H578" s="382" t="s">
        <v>2054</v>
      </c>
      <c r="I578" s="383"/>
      <c r="J578" s="393"/>
      <c r="K578" s="393"/>
      <c r="L578" s="368"/>
      <c r="M578" s="384"/>
      <c r="N578" s="334"/>
    </row>
    <row r="579" spans="1:14" s="129" customFormat="1" ht="28.5" customHeight="1">
      <c r="A579" s="169">
        <f t="shared" si="19"/>
        <v>572</v>
      </c>
      <c r="B579" s="386" t="s">
        <v>2055</v>
      </c>
      <c r="C579" s="386" t="s">
        <v>2053</v>
      </c>
      <c r="D579" s="84" t="s">
        <v>230</v>
      </c>
      <c r="E579" s="394">
        <v>3</v>
      </c>
      <c r="F579" s="386" t="s">
        <v>212</v>
      </c>
      <c r="G579" s="84" t="s">
        <v>213</v>
      </c>
      <c r="H579" s="358" t="s">
        <v>2056</v>
      </c>
      <c r="I579" s="387"/>
      <c r="J579" s="358"/>
      <c r="K579" s="358"/>
      <c r="L579" s="374" t="s">
        <v>2057</v>
      </c>
      <c r="M579" s="388" t="s">
        <v>2058</v>
      </c>
      <c r="N579" s="359"/>
    </row>
    <row r="580" spans="1:14" s="129" customFormat="1" ht="28.5" customHeight="1">
      <c r="A580" s="169">
        <f t="shared" si="19"/>
        <v>573</v>
      </c>
      <c r="B580" s="386" t="s">
        <v>2059</v>
      </c>
      <c r="C580" s="386" t="s">
        <v>2053</v>
      </c>
      <c r="D580" s="84" t="s">
        <v>230</v>
      </c>
      <c r="E580" s="386">
        <v>6</v>
      </c>
      <c r="F580" s="386" t="s">
        <v>212</v>
      </c>
      <c r="G580" s="84" t="s">
        <v>213</v>
      </c>
      <c r="H580" s="358" t="s">
        <v>2060</v>
      </c>
      <c r="I580" s="387"/>
      <c r="J580" s="358"/>
      <c r="K580" s="358"/>
      <c r="L580" s="374" t="s">
        <v>2061</v>
      </c>
      <c r="M580" s="388" t="s">
        <v>2062</v>
      </c>
      <c r="N580" s="359"/>
    </row>
    <row r="581" spans="1:14" s="332" customFormat="1" ht="28.5" customHeight="1">
      <c r="A581" s="328">
        <f t="shared" si="19"/>
        <v>574</v>
      </c>
      <c r="B581" s="380" t="s">
        <v>2063</v>
      </c>
      <c r="C581" s="381" t="s">
        <v>2039</v>
      </c>
      <c r="D581" s="310" t="s">
        <v>213</v>
      </c>
      <c r="E581" s="380" t="s">
        <v>213</v>
      </c>
      <c r="F581" s="380" t="s">
        <v>241</v>
      </c>
      <c r="G581" s="310" t="s">
        <v>213</v>
      </c>
      <c r="H581" s="382" t="s">
        <v>2064</v>
      </c>
      <c r="I581" s="383"/>
      <c r="J581" s="393"/>
      <c r="K581" s="393"/>
      <c r="L581" s="368"/>
      <c r="M581" s="384"/>
      <c r="N581" s="334"/>
    </row>
    <row r="582" spans="1:14" s="129" customFormat="1" ht="28.5" customHeight="1">
      <c r="A582" s="169">
        <f t="shared" si="19"/>
        <v>575</v>
      </c>
      <c r="B582" s="385" t="s">
        <v>2065</v>
      </c>
      <c r="C582" s="164" t="s">
        <v>2063</v>
      </c>
      <c r="D582" s="84" t="s">
        <v>230</v>
      </c>
      <c r="E582" s="394">
        <v>3.2</v>
      </c>
      <c r="F582" s="386" t="s">
        <v>212</v>
      </c>
      <c r="G582" s="391" t="s">
        <v>2066</v>
      </c>
      <c r="H582" s="358" t="s">
        <v>2067</v>
      </c>
      <c r="I582" s="387"/>
      <c r="J582" s="358"/>
      <c r="K582" s="358"/>
      <c r="L582" s="374" t="s">
        <v>2068</v>
      </c>
      <c r="M582" s="388" t="s">
        <v>2069</v>
      </c>
      <c r="N582" s="359"/>
    </row>
    <row r="583" spans="1:14" s="129" customFormat="1" ht="28.5" customHeight="1">
      <c r="A583" s="169">
        <f t="shared" si="19"/>
        <v>576</v>
      </c>
      <c r="B583" s="385" t="s">
        <v>2070</v>
      </c>
      <c r="C583" s="164" t="s">
        <v>2063</v>
      </c>
      <c r="D583" s="84" t="s">
        <v>230</v>
      </c>
      <c r="E583" s="394">
        <v>3.2</v>
      </c>
      <c r="F583" s="386" t="s">
        <v>212</v>
      </c>
      <c r="G583" s="391" t="s">
        <v>2066</v>
      </c>
      <c r="H583" s="358" t="s">
        <v>2071</v>
      </c>
      <c r="I583" s="387"/>
      <c r="J583" s="84"/>
      <c r="K583" s="373"/>
      <c r="L583" s="374" t="s">
        <v>2072</v>
      </c>
      <c r="M583" s="375" t="s">
        <v>2073</v>
      </c>
      <c r="N583" s="359"/>
    </row>
    <row r="584" spans="1:14" s="129" customFormat="1" ht="28.5" customHeight="1">
      <c r="A584" s="169">
        <f>A582+1</f>
        <v>576</v>
      </c>
      <c r="B584" s="385" t="s">
        <v>2074</v>
      </c>
      <c r="C584" s="164" t="s">
        <v>2063</v>
      </c>
      <c r="D584" s="84" t="s">
        <v>230</v>
      </c>
      <c r="E584" s="394">
        <v>3.2</v>
      </c>
      <c r="F584" s="386" t="s">
        <v>212</v>
      </c>
      <c r="G584" s="391" t="s">
        <v>2066</v>
      </c>
      <c r="H584" s="358" t="s">
        <v>2075</v>
      </c>
      <c r="I584" s="387"/>
      <c r="J584" s="84"/>
      <c r="K584" s="373"/>
      <c r="L584" s="374" t="s">
        <v>2076</v>
      </c>
      <c r="M584" s="375" t="s">
        <v>2077</v>
      </c>
      <c r="N584" s="359"/>
    </row>
    <row r="585" spans="1:14" s="332" customFormat="1" ht="28.5" customHeight="1">
      <c r="A585" s="328">
        <v>570</v>
      </c>
      <c r="B585" s="380" t="s">
        <v>2078</v>
      </c>
      <c r="C585" s="381" t="s">
        <v>210</v>
      </c>
      <c r="D585" s="310" t="s">
        <v>213</v>
      </c>
      <c r="E585" s="310" t="s">
        <v>213</v>
      </c>
      <c r="F585" s="380" t="s">
        <v>241</v>
      </c>
      <c r="G585" s="310" t="s">
        <v>213</v>
      </c>
      <c r="H585" s="310" t="s">
        <v>2079</v>
      </c>
      <c r="I585" s="383"/>
      <c r="J585" s="335"/>
      <c r="K585" s="361"/>
      <c r="L585" s="395"/>
      <c r="M585" s="396" t="s">
        <v>2080</v>
      </c>
    </row>
    <row r="586" spans="1:14" s="129" customFormat="1" ht="28.5" customHeight="1">
      <c r="A586" s="169">
        <v>571</v>
      </c>
      <c r="B586" s="385" t="s">
        <v>2081</v>
      </c>
      <c r="C586" s="386" t="s">
        <v>2078</v>
      </c>
      <c r="D586" s="84" t="s">
        <v>230</v>
      </c>
      <c r="E586" s="394">
        <v>2.2000000000000002</v>
      </c>
      <c r="F586" s="386" t="s">
        <v>241</v>
      </c>
      <c r="G586" s="391" t="s">
        <v>2082</v>
      </c>
      <c r="H586" s="397" t="s">
        <v>2083</v>
      </c>
      <c r="I586" s="387"/>
      <c r="J586" s="84" t="s">
        <v>2084</v>
      </c>
      <c r="K586" s="373"/>
      <c r="L586" s="379"/>
      <c r="M586" s="398" t="s">
        <v>2085</v>
      </c>
    </row>
    <row r="587" spans="1:14" s="332" customFormat="1" ht="28.5" customHeight="1">
      <c r="A587" s="328">
        <v>572</v>
      </c>
      <c r="B587" s="380" t="s">
        <v>1023</v>
      </c>
      <c r="C587" s="380" t="s">
        <v>2078</v>
      </c>
      <c r="D587" s="310" t="s">
        <v>213</v>
      </c>
      <c r="E587" s="310" t="s">
        <v>213</v>
      </c>
      <c r="F587" s="380" t="s">
        <v>241</v>
      </c>
      <c r="G587" s="310" t="s">
        <v>213</v>
      </c>
      <c r="H587" s="399" t="s">
        <v>2086</v>
      </c>
      <c r="I587" s="383"/>
      <c r="J587" s="335" t="s">
        <v>2087</v>
      </c>
      <c r="K587" s="361"/>
      <c r="L587" s="395"/>
      <c r="M587" s="396" t="s">
        <v>2088</v>
      </c>
    </row>
    <row r="588" spans="1:14" s="129" customFormat="1" ht="28.5" customHeight="1">
      <c r="A588" s="169">
        <v>573</v>
      </c>
      <c r="B588" s="385" t="s">
        <v>2089</v>
      </c>
      <c r="C588" s="386" t="s">
        <v>2078</v>
      </c>
      <c r="D588" s="84" t="s">
        <v>230</v>
      </c>
      <c r="E588" s="394">
        <v>15.2</v>
      </c>
      <c r="F588" s="386" t="s">
        <v>241</v>
      </c>
      <c r="G588" s="391" t="s">
        <v>2035</v>
      </c>
      <c r="H588" s="401" t="s">
        <v>2090</v>
      </c>
      <c r="I588" s="387"/>
      <c r="J588" s="84" t="s">
        <v>2091</v>
      </c>
      <c r="K588" s="373"/>
      <c r="L588" s="379"/>
      <c r="M588" s="398" t="s">
        <v>2092</v>
      </c>
    </row>
    <row r="589" spans="1:14" s="332" customFormat="1" ht="28.5" customHeight="1">
      <c r="A589" s="328">
        <v>574</v>
      </c>
      <c r="B589" s="380" t="s">
        <v>378</v>
      </c>
      <c r="C589" s="381" t="s">
        <v>1023</v>
      </c>
      <c r="D589" s="310" t="s">
        <v>213</v>
      </c>
      <c r="E589" s="310" t="s">
        <v>213</v>
      </c>
      <c r="F589" s="380" t="s">
        <v>241</v>
      </c>
      <c r="G589" s="310" t="s">
        <v>213</v>
      </c>
      <c r="H589" s="402" t="s">
        <v>2093</v>
      </c>
      <c r="I589" s="383"/>
      <c r="J589" s="335"/>
      <c r="K589" s="361"/>
      <c r="L589" s="395"/>
      <c r="M589" s="377" t="s">
        <v>2094</v>
      </c>
    </row>
    <row r="590" spans="1:14" s="129" customFormat="1" ht="28.5" customHeight="1">
      <c r="A590" s="169">
        <v>575</v>
      </c>
      <c r="B590" s="403" t="s">
        <v>2095</v>
      </c>
      <c r="C590" s="164" t="s">
        <v>378</v>
      </c>
      <c r="D590" s="84" t="s">
        <v>230</v>
      </c>
      <c r="E590" s="394">
        <v>2.2000000000000002</v>
      </c>
      <c r="F590" s="386" t="s">
        <v>241</v>
      </c>
      <c r="G590" s="391" t="s">
        <v>2082</v>
      </c>
      <c r="H590" s="404" t="s">
        <v>2096</v>
      </c>
      <c r="I590" s="387"/>
      <c r="J590" s="84" t="s">
        <v>2097</v>
      </c>
      <c r="K590" s="373"/>
      <c r="L590" s="379"/>
      <c r="M590" s="375" t="s">
        <v>2098</v>
      </c>
    </row>
    <row r="591" spans="1:14" s="129" customFormat="1" ht="28.5" customHeight="1">
      <c r="A591" s="169">
        <v>576</v>
      </c>
      <c r="B591" s="403" t="s">
        <v>2099</v>
      </c>
      <c r="C591" s="164" t="s">
        <v>378</v>
      </c>
      <c r="D591" s="84" t="s">
        <v>230</v>
      </c>
      <c r="E591" s="394">
        <v>3.2</v>
      </c>
      <c r="F591" s="386" t="s">
        <v>241</v>
      </c>
      <c r="G591" s="391" t="s">
        <v>2066</v>
      </c>
      <c r="H591" s="324" t="s">
        <v>2100</v>
      </c>
      <c r="I591" s="387"/>
      <c r="J591" s="84" t="s">
        <v>2101</v>
      </c>
      <c r="K591" s="373"/>
      <c r="L591" s="379"/>
      <c r="M591" s="405" t="s">
        <v>2102</v>
      </c>
    </row>
    <row r="592" spans="1:14" s="129" customFormat="1" ht="28.5" customHeight="1">
      <c r="A592" s="169">
        <v>577</v>
      </c>
      <c r="B592" s="406" t="s">
        <v>2103</v>
      </c>
      <c r="C592" s="164" t="s">
        <v>378</v>
      </c>
      <c r="D592" s="84" t="s">
        <v>230</v>
      </c>
      <c r="E592" s="394">
        <v>2.2000000000000002</v>
      </c>
      <c r="F592" s="386" t="s">
        <v>241</v>
      </c>
      <c r="G592" s="391" t="s">
        <v>2082</v>
      </c>
      <c r="H592" s="401" t="s">
        <v>2104</v>
      </c>
      <c r="I592" s="387"/>
      <c r="J592" s="84" t="s">
        <v>2105</v>
      </c>
      <c r="K592" s="373"/>
      <c r="L592" s="379"/>
      <c r="M592" s="405" t="s">
        <v>2106</v>
      </c>
    </row>
    <row r="593" spans="1:13" s="332" customFormat="1" ht="28.5" customHeight="1">
      <c r="A593" s="328">
        <v>578</v>
      </c>
      <c r="B593" s="380" t="s">
        <v>2107</v>
      </c>
      <c r="C593" s="381" t="s">
        <v>1023</v>
      </c>
      <c r="D593" s="310" t="s">
        <v>213</v>
      </c>
      <c r="E593" s="310" t="s">
        <v>213</v>
      </c>
      <c r="F593" s="380" t="s">
        <v>241</v>
      </c>
      <c r="G593" s="310" t="s">
        <v>213</v>
      </c>
      <c r="H593" s="402" t="s">
        <v>2108</v>
      </c>
      <c r="I593" s="383"/>
      <c r="J593" s="335"/>
      <c r="K593" s="361"/>
      <c r="L593" s="395"/>
      <c r="M593" s="407" t="s">
        <v>2109</v>
      </c>
    </row>
    <row r="594" spans="1:13" s="129" customFormat="1" ht="28.5" customHeight="1">
      <c r="A594" s="169">
        <v>579</v>
      </c>
      <c r="B594" s="408" t="s">
        <v>2110</v>
      </c>
      <c r="C594" s="164" t="s">
        <v>2107</v>
      </c>
      <c r="D594" s="129" t="s">
        <v>230</v>
      </c>
      <c r="E594" s="394">
        <v>2.2000000000000002</v>
      </c>
      <c r="F594" s="386" t="s">
        <v>241</v>
      </c>
      <c r="G594" s="391" t="s">
        <v>2082</v>
      </c>
      <c r="H594" s="409" t="s">
        <v>2111</v>
      </c>
      <c r="I594" s="387"/>
      <c r="J594" s="84" t="s">
        <v>2112</v>
      </c>
      <c r="K594" s="373"/>
      <c r="L594" s="379"/>
      <c r="M594" s="405" t="s">
        <v>2113</v>
      </c>
    </row>
    <row r="595" spans="1:13" s="129" customFormat="1" ht="28.5" customHeight="1">
      <c r="A595" s="169">
        <v>580</v>
      </c>
      <c r="B595" s="410" t="s">
        <v>2114</v>
      </c>
      <c r="C595" s="164" t="s">
        <v>2107</v>
      </c>
      <c r="D595" s="84" t="s">
        <v>230</v>
      </c>
      <c r="E595" s="394">
        <v>3.2</v>
      </c>
      <c r="F595" s="386" t="s">
        <v>241</v>
      </c>
      <c r="G595" s="391" t="s">
        <v>2066</v>
      </c>
      <c r="H595" s="324" t="s">
        <v>2115</v>
      </c>
      <c r="I595" s="387"/>
      <c r="J595" s="84" t="s">
        <v>2116</v>
      </c>
      <c r="K595" s="373"/>
      <c r="L595" s="379"/>
      <c r="M595" s="405" t="s">
        <v>2117</v>
      </c>
    </row>
    <row r="596" spans="1:13" s="129" customFormat="1" ht="28.5" customHeight="1">
      <c r="A596" s="169">
        <v>581</v>
      </c>
      <c r="B596" s="408" t="s">
        <v>2118</v>
      </c>
      <c r="C596" s="164" t="s">
        <v>2107</v>
      </c>
      <c r="D596" s="84" t="s">
        <v>230</v>
      </c>
      <c r="E596" s="394">
        <v>2.2000000000000002</v>
      </c>
      <c r="F596" s="386" t="s">
        <v>241</v>
      </c>
      <c r="G596" s="391" t="s">
        <v>2082</v>
      </c>
      <c r="H596" s="411" t="s">
        <v>2119</v>
      </c>
      <c r="I596" s="387"/>
      <c r="J596" s="84" t="s">
        <v>2105</v>
      </c>
      <c r="K596" s="373"/>
      <c r="L596" s="379"/>
      <c r="M596" s="405" t="s">
        <v>2120</v>
      </c>
    </row>
    <row r="597" spans="1:13" s="332" customFormat="1" ht="28.5" customHeight="1">
      <c r="A597" s="328">
        <v>582</v>
      </c>
      <c r="B597" s="380" t="s">
        <v>2121</v>
      </c>
      <c r="C597" s="381" t="s">
        <v>1023</v>
      </c>
      <c r="D597" s="310" t="s">
        <v>213</v>
      </c>
      <c r="E597" s="310" t="s">
        <v>213</v>
      </c>
      <c r="F597" s="380" t="s">
        <v>241</v>
      </c>
      <c r="G597" s="310" t="s">
        <v>213</v>
      </c>
      <c r="H597" s="402" t="s">
        <v>2122</v>
      </c>
      <c r="I597" s="383"/>
      <c r="J597" s="335"/>
      <c r="K597" s="361"/>
      <c r="L597" s="395"/>
      <c r="M597" s="407" t="s">
        <v>2123</v>
      </c>
    </row>
    <row r="598" spans="1:13" s="129" customFormat="1" ht="28.5" customHeight="1">
      <c r="A598" s="169">
        <v>583</v>
      </c>
      <c r="B598" s="410" t="s">
        <v>2124</v>
      </c>
      <c r="C598" s="164" t="s">
        <v>2121</v>
      </c>
      <c r="D598" s="84" t="s">
        <v>230</v>
      </c>
      <c r="E598" s="394">
        <v>2.2000000000000002</v>
      </c>
      <c r="F598" s="386" t="s">
        <v>241</v>
      </c>
      <c r="G598" s="391" t="s">
        <v>2082</v>
      </c>
      <c r="H598" s="324" t="s">
        <v>2125</v>
      </c>
      <c r="I598" s="387"/>
      <c r="J598" s="84" t="s">
        <v>2126</v>
      </c>
      <c r="K598" s="373"/>
      <c r="L598" s="379"/>
      <c r="M598" s="405" t="s">
        <v>2127</v>
      </c>
    </row>
    <row r="599" spans="1:13" s="129" customFormat="1" ht="28.5" customHeight="1">
      <c r="A599" s="169">
        <v>584</v>
      </c>
      <c r="B599" s="410" t="s">
        <v>2128</v>
      </c>
      <c r="C599" s="164" t="s">
        <v>2121</v>
      </c>
      <c r="D599" s="84" t="s">
        <v>230</v>
      </c>
      <c r="E599" s="394">
        <v>3.2</v>
      </c>
      <c r="F599" s="386" t="s">
        <v>241</v>
      </c>
      <c r="G599" s="391" t="s">
        <v>2066</v>
      </c>
      <c r="H599" s="324" t="s">
        <v>2129</v>
      </c>
      <c r="I599" s="387"/>
      <c r="J599" s="84" t="s">
        <v>2130</v>
      </c>
      <c r="K599" s="373"/>
      <c r="L599" s="379"/>
      <c r="M599" s="415" t="s">
        <v>2131</v>
      </c>
    </row>
    <row r="600" spans="1:13" s="129" customFormat="1" ht="28.5" customHeight="1">
      <c r="A600" s="169">
        <v>584</v>
      </c>
      <c r="B600" s="408" t="s">
        <v>2132</v>
      </c>
      <c r="C600" s="164" t="s">
        <v>2121</v>
      </c>
      <c r="D600" s="84" t="s">
        <v>230</v>
      </c>
      <c r="E600" s="394">
        <v>2.2000000000000002</v>
      </c>
      <c r="F600" s="386" t="s">
        <v>241</v>
      </c>
      <c r="G600" s="391" t="s">
        <v>2082</v>
      </c>
      <c r="H600" s="411" t="s">
        <v>2133</v>
      </c>
      <c r="I600" s="387"/>
      <c r="J600" s="84" t="s">
        <v>2134</v>
      </c>
      <c r="K600" s="373"/>
      <c r="L600" s="379"/>
      <c r="M600" s="415" t="s">
        <v>2135</v>
      </c>
    </row>
    <row r="601" spans="1:13" s="414" customFormat="1" ht="28.5" customHeight="1">
      <c r="A601" s="328">
        <v>585</v>
      </c>
      <c r="B601" s="412" t="s">
        <v>2136</v>
      </c>
      <c r="C601" s="380" t="s">
        <v>2078</v>
      </c>
      <c r="D601" s="310" t="s">
        <v>213</v>
      </c>
      <c r="E601" s="310" t="s">
        <v>213</v>
      </c>
      <c r="F601" s="380" t="s">
        <v>241</v>
      </c>
      <c r="G601" s="310" t="s">
        <v>213</v>
      </c>
      <c r="H601" s="412" t="s">
        <v>2137</v>
      </c>
      <c r="I601" s="400"/>
      <c r="J601" s="335" t="s">
        <v>2138</v>
      </c>
      <c r="K601" s="361"/>
      <c r="L601" s="395"/>
      <c r="M601" s="413" t="s">
        <v>2139</v>
      </c>
    </row>
    <row r="602" spans="1:13" s="129" customFormat="1" ht="28.5" customHeight="1">
      <c r="A602" s="169">
        <v>586</v>
      </c>
      <c r="B602" s="408" t="s">
        <v>2140</v>
      </c>
      <c r="C602" s="164" t="s">
        <v>2136</v>
      </c>
      <c r="D602" s="84" t="s">
        <v>230</v>
      </c>
      <c r="E602" s="394">
        <v>15.2</v>
      </c>
      <c r="F602" s="386" t="s">
        <v>241</v>
      </c>
      <c r="G602" s="391" t="s">
        <v>2035</v>
      </c>
      <c r="H602" s="411" t="s">
        <v>2141</v>
      </c>
      <c r="I602" s="387"/>
      <c r="J602" s="84" t="s">
        <v>2142</v>
      </c>
      <c r="K602" s="373"/>
      <c r="L602" s="379"/>
      <c r="M602" s="415" t="s">
        <v>2143</v>
      </c>
    </row>
    <row r="603" spans="1:13" s="414" customFormat="1" ht="28.5" customHeight="1">
      <c r="A603" s="328">
        <v>587</v>
      </c>
      <c r="B603" s="412" t="s">
        <v>2053</v>
      </c>
      <c r="C603" s="412" t="s">
        <v>2136</v>
      </c>
      <c r="D603" s="310" t="s">
        <v>213</v>
      </c>
      <c r="E603" s="310" t="s">
        <v>213</v>
      </c>
      <c r="F603" s="380" t="s">
        <v>241</v>
      </c>
      <c r="G603" s="310" t="s">
        <v>213</v>
      </c>
      <c r="H603" s="412" t="s">
        <v>2144</v>
      </c>
      <c r="I603" s="400"/>
      <c r="J603" s="335"/>
      <c r="K603" s="361"/>
      <c r="L603" s="395"/>
      <c r="M603" s="419" t="s">
        <v>2145</v>
      </c>
    </row>
    <row r="604" spans="1:13" s="129" customFormat="1" ht="28.5" customHeight="1">
      <c r="A604" s="169">
        <v>588</v>
      </c>
      <c r="B604" s="410" t="s">
        <v>2146</v>
      </c>
      <c r="C604" s="416" t="s">
        <v>2053</v>
      </c>
      <c r="D604" s="84" t="s">
        <v>230</v>
      </c>
      <c r="E604" s="394">
        <v>2.2000000000000002</v>
      </c>
      <c r="F604" s="386" t="s">
        <v>241</v>
      </c>
      <c r="G604" s="391" t="s">
        <v>2082</v>
      </c>
      <c r="H604" s="324" t="s">
        <v>2147</v>
      </c>
      <c r="I604" s="387"/>
      <c r="J604" s="84" t="s">
        <v>2148</v>
      </c>
      <c r="K604" s="373"/>
      <c r="L604" s="379"/>
      <c r="M604" s="417" t="s">
        <v>2149</v>
      </c>
    </row>
    <row r="605" spans="1:13" s="129" customFormat="1" ht="28.5" customHeight="1">
      <c r="A605" s="169">
        <v>589</v>
      </c>
      <c r="B605" s="408" t="s">
        <v>2150</v>
      </c>
      <c r="C605" s="418" t="s">
        <v>2053</v>
      </c>
      <c r="D605" s="84" t="s">
        <v>230</v>
      </c>
      <c r="E605" s="394">
        <v>15.2</v>
      </c>
      <c r="F605" s="386" t="s">
        <v>241</v>
      </c>
      <c r="G605" s="391" t="s">
        <v>2035</v>
      </c>
      <c r="H605" s="411" t="s">
        <v>2151</v>
      </c>
      <c r="I605" s="387"/>
      <c r="J605" s="84" t="s">
        <v>2152</v>
      </c>
      <c r="K605" s="373"/>
      <c r="L605" s="379"/>
      <c r="M605" s="417" t="s">
        <v>2153</v>
      </c>
    </row>
    <row r="606" spans="1:13" s="129" customFormat="1" ht="28.5" customHeight="1">
      <c r="A606" s="169">
        <v>590</v>
      </c>
      <c r="B606" s="410" t="s">
        <v>2154</v>
      </c>
      <c r="C606" s="418" t="s">
        <v>2053</v>
      </c>
      <c r="D606" s="84" t="s">
        <v>230</v>
      </c>
      <c r="E606" s="394">
        <v>2.2000000000000002</v>
      </c>
      <c r="F606" s="386" t="s">
        <v>241</v>
      </c>
      <c r="G606" s="391" t="s">
        <v>2082</v>
      </c>
      <c r="H606" s="358" t="s">
        <v>2155</v>
      </c>
      <c r="I606" s="387"/>
      <c r="J606" s="84" t="s">
        <v>2156</v>
      </c>
      <c r="K606" s="373"/>
      <c r="L606" s="379"/>
      <c r="M606" s="417" t="s">
        <v>2157</v>
      </c>
    </row>
    <row r="607" spans="1:13" s="129" customFormat="1" ht="28.5" customHeight="1">
      <c r="A607" s="169">
        <v>591</v>
      </c>
      <c r="B607" s="408" t="s">
        <v>2158</v>
      </c>
      <c r="C607" s="418" t="s">
        <v>2053</v>
      </c>
      <c r="D607" s="84" t="s">
        <v>230</v>
      </c>
      <c r="E607" s="394">
        <v>15.2</v>
      </c>
      <c r="F607" s="386" t="s">
        <v>241</v>
      </c>
      <c r="G607" s="391" t="s">
        <v>2035</v>
      </c>
      <c r="H607" s="411" t="s">
        <v>2159</v>
      </c>
      <c r="I607" s="387"/>
      <c r="J607" s="84" t="s">
        <v>2160</v>
      </c>
      <c r="K607" s="373"/>
      <c r="L607" s="379"/>
      <c r="M607" s="417" t="s">
        <v>2161</v>
      </c>
    </row>
    <row r="608" spans="1:13" s="129" customFormat="1" ht="28.5" customHeight="1">
      <c r="A608" s="169">
        <v>592</v>
      </c>
      <c r="B608" s="410" t="s">
        <v>2162</v>
      </c>
      <c r="C608" s="416" t="s">
        <v>2053</v>
      </c>
      <c r="D608" s="84" t="s">
        <v>230</v>
      </c>
      <c r="E608" s="394">
        <v>2.2000000000000002</v>
      </c>
      <c r="F608" s="386" t="s">
        <v>241</v>
      </c>
      <c r="G608" s="391" t="s">
        <v>2082</v>
      </c>
      <c r="H608" s="358" t="s">
        <v>2163</v>
      </c>
      <c r="I608" s="387"/>
      <c r="J608" s="84" t="s">
        <v>2164</v>
      </c>
      <c r="K608" s="373"/>
      <c r="L608" s="379"/>
      <c r="M608" s="417" t="s">
        <v>2165</v>
      </c>
    </row>
    <row r="609" spans="1:13" s="129" customFormat="1" ht="28.5" customHeight="1">
      <c r="A609" s="169"/>
      <c r="B609" s="408" t="s">
        <v>2166</v>
      </c>
      <c r="C609" s="418" t="s">
        <v>2053</v>
      </c>
      <c r="D609" s="84" t="s">
        <v>230</v>
      </c>
      <c r="E609" s="394">
        <v>15.2</v>
      </c>
      <c r="F609" s="386" t="s">
        <v>241</v>
      </c>
      <c r="G609" s="391" t="s">
        <v>2035</v>
      </c>
      <c r="H609" s="411" t="s">
        <v>2167</v>
      </c>
      <c r="I609" s="387"/>
      <c r="J609" s="84" t="s">
        <v>2168</v>
      </c>
      <c r="K609" s="373"/>
      <c r="L609" s="379"/>
      <c r="M609" s="417" t="s">
        <v>2169</v>
      </c>
    </row>
    <row r="610" spans="1:13" s="414" customFormat="1" ht="28.5" customHeight="1">
      <c r="A610" s="328">
        <v>593</v>
      </c>
      <c r="B610" s="380" t="s">
        <v>2170</v>
      </c>
      <c r="C610" s="412" t="s">
        <v>2136</v>
      </c>
      <c r="D610" s="310" t="s">
        <v>213</v>
      </c>
      <c r="E610" s="310" t="s">
        <v>213</v>
      </c>
      <c r="F610" s="380" t="s">
        <v>241</v>
      </c>
      <c r="G610" s="310" t="s">
        <v>213</v>
      </c>
      <c r="H610" s="420" t="s">
        <v>2171</v>
      </c>
      <c r="I610" s="400"/>
      <c r="J610" s="335"/>
      <c r="K610" s="361"/>
      <c r="L610" s="395"/>
      <c r="M610" s="421" t="s">
        <v>2172</v>
      </c>
    </row>
    <row r="611" spans="1:13" s="129" customFormat="1" ht="28.5" customHeight="1">
      <c r="A611" s="169">
        <v>594</v>
      </c>
      <c r="B611" s="385" t="s">
        <v>2095</v>
      </c>
      <c r="C611" s="386" t="s">
        <v>2170</v>
      </c>
      <c r="D611" s="84" t="s">
        <v>230</v>
      </c>
      <c r="E611" s="394">
        <v>2.2000000000000002</v>
      </c>
      <c r="F611" s="386" t="s">
        <v>241</v>
      </c>
      <c r="G611" s="391" t="s">
        <v>2082</v>
      </c>
      <c r="H611" s="322" t="s">
        <v>2173</v>
      </c>
      <c r="I611" s="387"/>
      <c r="J611" s="84" t="s">
        <v>2174</v>
      </c>
      <c r="K611" s="373"/>
      <c r="L611" s="379"/>
      <c r="M611" s="417" t="s">
        <v>2175</v>
      </c>
    </row>
    <row r="612" spans="1:13" s="129" customFormat="1" ht="28.5" customHeight="1">
      <c r="A612" s="169">
        <v>595</v>
      </c>
      <c r="B612" s="385" t="s">
        <v>2176</v>
      </c>
      <c r="C612" s="386" t="s">
        <v>2170</v>
      </c>
      <c r="D612" s="84" t="s">
        <v>230</v>
      </c>
      <c r="E612" s="394">
        <v>15.2</v>
      </c>
      <c r="F612" s="386" t="s">
        <v>241</v>
      </c>
      <c r="G612" s="391" t="s">
        <v>2035</v>
      </c>
      <c r="H612" s="324" t="s">
        <v>2177</v>
      </c>
      <c r="I612" s="387"/>
      <c r="J612" s="84" t="s">
        <v>2178</v>
      </c>
      <c r="K612" s="373"/>
      <c r="L612" s="379"/>
      <c r="M612" s="417" t="s">
        <v>2179</v>
      </c>
    </row>
    <row r="613" spans="1:13" s="129" customFormat="1" ht="28.5" customHeight="1">
      <c r="A613" s="169">
        <v>596</v>
      </c>
      <c r="B613" s="129" t="s">
        <v>2110</v>
      </c>
      <c r="C613" s="386" t="s">
        <v>2170</v>
      </c>
      <c r="D613" s="84" t="s">
        <v>230</v>
      </c>
      <c r="E613" s="394">
        <v>2.2000000000000002</v>
      </c>
      <c r="F613" s="386" t="s">
        <v>241</v>
      </c>
      <c r="G613" s="391" t="s">
        <v>2082</v>
      </c>
      <c r="H613" s="324" t="s">
        <v>2180</v>
      </c>
      <c r="I613" s="387"/>
      <c r="J613" s="84" t="s">
        <v>2181</v>
      </c>
      <c r="K613" s="373"/>
      <c r="L613" s="379"/>
      <c r="M613" s="417" t="s">
        <v>2182</v>
      </c>
    </row>
    <row r="614" spans="1:13" s="129" customFormat="1" ht="28.5" customHeight="1">
      <c r="A614" s="169">
        <v>597</v>
      </c>
      <c r="B614" s="385" t="s">
        <v>2183</v>
      </c>
      <c r="C614" s="386" t="s">
        <v>2170</v>
      </c>
      <c r="D614" s="84" t="s">
        <v>230</v>
      </c>
      <c r="E614" s="394">
        <v>15.2</v>
      </c>
      <c r="F614" s="386" t="s">
        <v>241</v>
      </c>
      <c r="G614" s="391" t="s">
        <v>2035</v>
      </c>
      <c r="H614" s="324" t="s">
        <v>2184</v>
      </c>
      <c r="I614" s="387"/>
      <c r="J614" s="84"/>
      <c r="K614" s="373"/>
      <c r="L614" s="379" t="s">
        <v>2185</v>
      </c>
      <c r="M614" s="417" t="s">
        <v>2186</v>
      </c>
    </row>
    <row r="615" spans="1:13" s="129" customFormat="1" ht="28.5" customHeight="1">
      <c r="A615" s="169">
        <v>598</v>
      </c>
      <c r="B615" s="385" t="s">
        <v>2124</v>
      </c>
      <c r="C615" s="386" t="s">
        <v>2170</v>
      </c>
      <c r="D615" s="84" t="s">
        <v>230</v>
      </c>
      <c r="E615" s="394">
        <v>2.2000000000000002</v>
      </c>
      <c r="F615" s="386" t="s">
        <v>241</v>
      </c>
      <c r="G615" s="391" t="s">
        <v>2082</v>
      </c>
      <c r="H615" s="324" t="s">
        <v>2187</v>
      </c>
      <c r="I615" s="387"/>
      <c r="J615" s="84" t="s">
        <v>2188</v>
      </c>
      <c r="K615" s="373"/>
      <c r="L615" s="379"/>
      <c r="M615" s="417" t="s">
        <v>2189</v>
      </c>
    </row>
    <row r="616" spans="1:13" s="129" customFormat="1" ht="28.5" customHeight="1">
      <c r="A616" s="169">
        <v>599</v>
      </c>
      <c r="B616" s="385" t="s">
        <v>2190</v>
      </c>
      <c r="C616" s="386" t="s">
        <v>2170</v>
      </c>
      <c r="D616" s="84" t="s">
        <v>230</v>
      </c>
      <c r="E616" s="394">
        <v>15.2</v>
      </c>
      <c r="F616" s="386" t="s">
        <v>241</v>
      </c>
      <c r="G616" s="391" t="s">
        <v>2035</v>
      </c>
      <c r="H616" s="324" t="s">
        <v>2191</v>
      </c>
      <c r="I616" s="387"/>
      <c r="J616" s="84"/>
      <c r="K616" s="373"/>
      <c r="L616" s="379" t="s">
        <v>2192</v>
      </c>
      <c r="M616" s="417" t="s">
        <v>2193</v>
      </c>
    </row>
    <row r="617" spans="1:13" s="414" customFormat="1" ht="28.5" customHeight="1">
      <c r="A617" s="328">
        <v>600</v>
      </c>
      <c r="B617" s="380" t="s">
        <v>2194</v>
      </c>
      <c r="C617" s="412" t="s">
        <v>2136</v>
      </c>
      <c r="D617" s="310" t="s">
        <v>213</v>
      </c>
      <c r="E617" s="310" t="s">
        <v>213</v>
      </c>
      <c r="F617" s="380" t="s">
        <v>241</v>
      </c>
      <c r="G617" s="310" t="s">
        <v>213</v>
      </c>
      <c r="H617" s="422" t="s">
        <v>2195</v>
      </c>
      <c r="I617" s="400"/>
      <c r="J617" s="335"/>
      <c r="K617" s="361"/>
      <c r="L617" s="395"/>
      <c r="M617" s="421" t="s">
        <v>2196</v>
      </c>
    </row>
    <row r="618" spans="1:13" s="129" customFormat="1" ht="28.5" customHeight="1">
      <c r="A618" s="169">
        <v>601</v>
      </c>
      <c r="B618" s="385" t="s">
        <v>2197</v>
      </c>
      <c r="C618" s="164" t="s">
        <v>2194</v>
      </c>
      <c r="D618" s="84" t="s">
        <v>230</v>
      </c>
      <c r="E618" s="394">
        <v>15.2</v>
      </c>
      <c r="F618" s="386" t="s">
        <v>241</v>
      </c>
      <c r="G618" s="391" t="s">
        <v>2035</v>
      </c>
      <c r="H618" s="423" t="s">
        <v>2198</v>
      </c>
      <c r="I618" s="387"/>
      <c r="J618" s="84"/>
      <c r="K618" s="373"/>
      <c r="L618" s="379" t="s">
        <v>2199</v>
      </c>
      <c r="M618" s="417" t="s">
        <v>2200</v>
      </c>
    </row>
    <row r="619" spans="1:13" s="414" customFormat="1" ht="28.5" customHeight="1">
      <c r="A619" s="328">
        <v>602</v>
      </c>
      <c r="B619" s="424" t="s">
        <v>2201</v>
      </c>
      <c r="C619" s="380" t="s">
        <v>2194</v>
      </c>
      <c r="D619" s="310" t="s">
        <v>213</v>
      </c>
      <c r="E619" s="310" t="s">
        <v>213</v>
      </c>
      <c r="F619" s="380" t="s">
        <v>241</v>
      </c>
      <c r="G619" s="310" t="s">
        <v>213</v>
      </c>
      <c r="H619" s="422" t="s">
        <v>2202</v>
      </c>
      <c r="I619" s="400"/>
      <c r="J619" s="335"/>
      <c r="K619" s="361"/>
      <c r="L619" s="395"/>
      <c r="M619" s="421" t="s">
        <v>2203</v>
      </c>
    </row>
    <row r="620" spans="1:13" s="129" customFormat="1" ht="28.5" customHeight="1">
      <c r="A620" s="169">
        <v>603</v>
      </c>
      <c r="B620" s="410" t="s">
        <v>2204</v>
      </c>
      <c r="C620" s="410" t="s">
        <v>2201</v>
      </c>
      <c r="D620" s="84" t="s">
        <v>230</v>
      </c>
      <c r="E620" s="394">
        <v>2.2000000000000002</v>
      </c>
      <c r="F620" s="386" t="s">
        <v>241</v>
      </c>
      <c r="G620" s="391" t="s">
        <v>2082</v>
      </c>
      <c r="H620" s="358" t="s">
        <v>2205</v>
      </c>
      <c r="I620" s="387"/>
      <c r="J620" s="84"/>
      <c r="K620" s="373"/>
      <c r="L620" s="379" t="s">
        <v>2206</v>
      </c>
      <c r="M620" s="417" t="s">
        <v>2207</v>
      </c>
    </row>
    <row r="621" spans="1:13" s="129" customFormat="1" ht="28.5" customHeight="1">
      <c r="A621" s="169">
        <v>604</v>
      </c>
      <c r="B621" s="410" t="s">
        <v>2208</v>
      </c>
      <c r="C621" s="410" t="s">
        <v>2201</v>
      </c>
      <c r="D621" s="84" t="s">
        <v>230</v>
      </c>
      <c r="E621" s="394">
        <v>15.2</v>
      </c>
      <c r="F621" s="386" t="s">
        <v>241</v>
      </c>
      <c r="G621" s="391" t="s">
        <v>2035</v>
      </c>
      <c r="H621" s="357" t="s">
        <v>2209</v>
      </c>
      <c r="I621" s="387"/>
      <c r="J621" s="84"/>
      <c r="K621" s="373"/>
      <c r="L621" s="379" t="s">
        <v>2210</v>
      </c>
      <c r="M621" s="417" t="s">
        <v>2211</v>
      </c>
    </row>
    <row r="622" spans="1:13" s="414" customFormat="1" ht="28.5" customHeight="1">
      <c r="A622" s="328">
        <v>605</v>
      </c>
      <c r="B622" s="424" t="s">
        <v>2212</v>
      </c>
      <c r="C622" s="380" t="s">
        <v>2194</v>
      </c>
      <c r="D622" s="310" t="s">
        <v>213</v>
      </c>
      <c r="E622" s="310" t="s">
        <v>213</v>
      </c>
      <c r="F622" s="380" t="s">
        <v>241</v>
      </c>
      <c r="G622" s="310" t="s">
        <v>213</v>
      </c>
      <c r="H622" s="422" t="s">
        <v>2213</v>
      </c>
      <c r="I622" s="400"/>
      <c r="J622" s="335"/>
      <c r="K622" s="361"/>
      <c r="L622" s="395"/>
      <c r="M622" s="421" t="s">
        <v>2214</v>
      </c>
    </row>
    <row r="623" spans="1:13" s="129" customFormat="1" ht="28.5" customHeight="1">
      <c r="A623" s="169">
        <v>606</v>
      </c>
      <c r="B623" s="408" t="s">
        <v>2215</v>
      </c>
      <c r="C623" s="408" t="s">
        <v>2212</v>
      </c>
      <c r="D623" s="84" t="s">
        <v>230</v>
      </c>
      <c r="E623" s="394">
        <v>15.2</v>
      </c>
      <c r="F623" s="386" t="s">
        <v>241</v>
      </c>
      <c r="G623" s="391" t="s">
        <v>2035</v>
      </c>
      <c r="H623" s="357" t="s">
        <v>2216</v>
      </c>
      <c r="I623" s="387"/>
      <c r="J623" s="84"/>
      <c r="K623" s="373"/>
      <c r="L623" s="379" t="s">
        <v>2217</v>
      </c>
      <c r="M623" s="417" t="s">
        <v>2218</v>
      </c>
    </row>
    <row r="624" spans="1:13" s="129" customFormat="1" ht="28.5" customHeight="1">
      <c r="A624" s="169">
        <v>607</v>
      </c>
      <c r="B624" s="408" t="s">
        <v>2176</v>
      </c>
      <c r="C624" s="408" t="s">
        <v>2212</v>
      </c>
      <c r="D624" s="84" t="s">
        <v>230</v>
      </c>
      <c r="E624" s="394">
        <v>15.2</v>
      </c>
      <c r="F624" s="386" t="s">
        <v>241</v>
      </c>
      <c r="G624" s="391" t="s">
        <v>2035</v>
      </c>
      <c r="H624" s="357" t="s">
        <v>2219</v>
      </c>
      <c r="I624" s="387"/>
      <c r="J624" s="84"/>
      <c r="K624" s="373"/>
      <c r="L624" s="379" t="s">
        <v>2217</v>
      </c>
      <c r="M624" s="417" t="s">
        <v>2220</v>
      </c>
    </row>
    <row r="625" spans="1:13" s="414" customFormat="1" ht="28.5" customHeight="1">
      <c r="A625" s="328">
        <v>608</v>
      </c>
      <c r="B625" s="424" t="s">
        <v>2221</v>
      </c>
      <c r="C625" s="380" t="s">
        <v>2194</v>
      </c>
      <c r="D625" s="310" t="s">
        <v>213</v>
      </c>
      <c r="E625" s="310" t="s">
        <v>213</v>
      </c>
      <c r="F625" s="380" t="s">
        <v>241</v>
      </c>
      <c r="G625" s="310" t="s">
        <v>213</v>
      </c>
      <c r="H625" s="422" t="s">
        <v>2222</v>
      </c>
      <c r="I625" s="400"/>
      <c r="J625" s="335"/>
      <c r="K625" s="361"/>
      <c r="L625" s="395"/>
      <c r="M625" s="421" t="s">
        <v>2223</v>
      </c>
    </row>
    <row r="626" spans="1:13" s="129" customFormat="1" ht="28.5" customHeight="1">
      <c r="A626" s="169">
        <v>609</v>
      </c>
      <c r="B626" s="408" t="s">
        <v>2224</v>
      </c>
      <c r="C626" s="408" t="s">
        <v>2221</v>
      </c>
      <c r="D626" s="84" t="s">
        <v>230</v>
      </c>
      <c r="E626" s="394">
        <v>15.2</v>
      </c>
      <c r="F626" s="386" t="s">
        <v>241</v>
      </c>
      <c r="G626" s="391" t="s">
        <v>2035</v>
      </c>
      <c r="H626" s="357" t="s">
        <v>2225</v>
      </c>
      <c r="I626" s="387"/>
      <c r="J626" s="84"/>
      <c r="K626" s="373"/>
      <c r="L626" s="379" t="s">
        <v>2226</v>
      </c>
      <c r="M626" s="417" t="s">
        <v>2227</v>
      </c>
    </row>
    <row r="627" spans="1:13" s="129" customFormat="1" ht="28.5" customHeight="1">
      <c r="A627" s="169">
        <v>610</v>
      </c>
      <c r="B627" s="408" t="s">
        <v>2183</v>
      </c>
      <c r="C627" s="408" t="s">
        <v>2221</v>
      </c>
      <c r="D627" s="84" t="s">
        <v>230</v>
      </c>
      <c r="E627" s="394">
        <v>15.2</v>
      </c>
      <c r="F627" s="386" t="s">
        <v>241</v>
      </c>
      <c r="G627" s="391" t="s">
        <v>2035</v>
      </c>
      <c r="H627" s="357" t="s">
        <v>2228</v>
      </c>
      <c r="I627" s="387"/>
      <c r="J627" s="84"/>
      <c r="K627" s="373"/>
      <c r="L627" s="379" t="s">
        <v>2199</v>
      </c>
      <c r="M627" s="417" t="s">
        <v>2229</v>
      </c>
    </row>
    <row r="628" spans="1:13" s="414" customFormat="1" ht="28.5" customHeight="1">
      <c r="A628" s="328">
        <v>611</v>
      </c>
      <c r="B628" s="424" t="s">
        <v>2230</v>
      </c>
      <c r="C628" s="381" t="s">
        <v>2136</v>
      </c>
      <c r="D628" s="310" t="s">
        <v>213</v>
      </c>
      <c r="E628" s="310" t="s">
        <v>213</v>
      </c>
      <c r="F628" s="380" t="s">
        <v>241</v>
      </c>
      <c r="G628" s="310" t="s">
        <v>213</v>
      </c>
      <c r="H628" s="422" t="s">
        <v>2231</v>
      </c>
      <c r="I628" s="400"/>
      <c r="J628" s="335"/>
      <c r="K628" s="361"/>
      <c r="L628" s="395"/>
      <c r="M628" s="419" t="s">
        <v>2232</v>
      </c>
    </row>
    <row r="629" spans="1:13" s="129" customFormat="1" ht="28.5" customHeight="1">
      <c r="A629" s="169">
        <v>612</v>
      </c>
      <c r="B629" s="408" t="s">
        <v>2233</v>
      </c>
      <c r="C629" s="408" t="s">
        <v>2230</v>
      </c>
      <c r="D629" s="84" t="s">
        <v>230</v>
      </c>
      <c r="E629" s="394">
        <v>15.2</v>
      </c>
      <c r="F629" s="386" t="s">
        <v>241</v>
      </c>
      <c r="G629" s="391" t="s">
        <v>2035</v>
      </c>
      <c r="H629" s="357" t="s">
        <v>2234</v>
      </c>
      <c r="I629" s="387"/>
      <c r="J629" s="84"/>
      <c r="K629" s="373"/>
      <c r="L629" s="379" t="s">
        <v>2235</v>
      </c>
      <c r="M629" s="425" t="s">
        <v>2236</v>
      </c>
    </row>
    <row r="630" spans="1:13" s="129" customFormat="1" ht="28.5" customHeight="1">
      <c r="A630" s="169">
        <v>613</v>
      </c>
      <c r="B630" s="408" t="s">
        <v>2190</v>
      </c>
      <c r="C630" s="408" t="s">
        <v>2230</v>
      </c>
      <c r="D630" s="84" t="s">
        <v>230</v>
      </c>
      <c r="E630" s="394">
        <v>15.2</v>
      </c>
      <c r="F630" s="386" t="s">
        <v>241</v>
      </c>
      <c r="G630" s="391" t="s">
        <v>2035</v>
      </c>
      <c r="H630" s="357" t="s">
        <v>2237</v>
      </c>
      <c r="I630" s="387"/>
      <c r="J630" s="84"/>
      <c r="K630" s="373"/>
      <c r="L630" s="379" t="s">
        <v>2192</v>
      </c>
      <c r="M630" s="417" t="s">
        <v>2238</v>
      </c>
    </row>
    <row r="631" spans="1:13" s="414" customFormat="1" ht="28.5" customHeight="1">
      <c r="A631" s="328">
        <v>614</v>
      </c>
      <c r="B631" s="424" t="s">
        <v>2239</v>
      </c>
      <c r="C631" s="424" t="s">
        <v>2230</v>
      </c>
      <c r="D631" s="310" t="s">
        <v>213</v>
      </c>
      <c r="E631" s="310" t="s">
        <v>213</v>
      </c>
      <c r="F631" s="380" t="s">
        <v>241</v>
      </c>
      <c r="G631" s="310" t="s">
        <v>213</v>
      </c>
      <c r="H631" s="422" t="s">
        <v>2240</v>
      </c>
      <c r="I631" s="400"/>
      <c r="J631" s="335"/>
      <c r="K631" s="361"/>
      <c r="L631" s="395"/>
      <c r="M631" s="419" t="s">
        <v>2241</v>
      </c>
    </row>
    <row r="632" spans="1:13" s="129" customFormat="1" ht="28.5" customHeight="1">
      <c r="A632" s="169">
        <v>615</v>
      </c>
      <c r="B632" s="410" t="s">
        <v>2242</v>
      </c>
      <c r="C632" s="410" t="s">
        <v>2239</v>
      </c>
      <c r="D632" s="84" t="s">
        <v>230</v>
      </c>
      <c r="E632" s="394">
        <v>2.2000000000000002</v>
      </c>
      <c r="F632" s="386" t="s">
        <v>241</v>
      </c>
      <c r="G632" s="391" t="s">
        <v>2082</v>
      </c>
      <c r="H632" s="358" t="s">
        <v>2243</v>
      </c>
      <c r="I632" s="387"/>
      <c r="J632" s="84"/>
      <c r="K632" s="373"/>
      <c r="L632" s="379" t="s">
        <v>2244</v>
      </c>
      <c r="M632" s="417" t="s">
        <v>2245</v>
      </c>
    </row>
    <row r="633" spans="1:13" s="129" customFormat="1" ht="28.5" customHeight="1">
      <c r="A633" s="169">
        <v>616</v>
      </c>
      <c r="B633" s="408" t="s">
        <v>2246</v>
      </c>
      <c r="C633" s="408" t="s">
        <v>2239</v>
      </c>
      <c r="D633" s="84" t="s">
        <v>230</v>
      </c>
      <c r="E633" s="394">
        <v>15.2</v>
      </c>
      <c r="F633" s="386" t="s">
        <v>241</v>
      </c>
      <c r="G633" s="391" t="s">
        <v>2035</v>
      </c>
      <c r="H633" s="357" t="s">
        <v>2247</v>
      </c>
      <c r="I633" s="387"/>
      <c r="J633" s="84"/>
      <c r="K633" s="373"/>
      <c r="L633" s="379" t="s">
        <v>2244</v>
      </c>
      <c r="M633" s="417" t="s">
        <v>2248</v>
      </c>
    </row>
    <row r="634" spans="1:13" ht="28.5" customHeight="1">
      <c r="K634" s="53"/>
      <c r="L634" s="53"/>
    </row>
    <row r="635" spans="1:13" ht="28.5" customHeight="1">
      <c r="K635" s="53"/>
      <c r="L635" s="53"/>
    </row>
    <row r="636" spans="1:13" ht="28.5" customHeight="1">
      <c r="K636" s="53"/>
      <c r="L636" s="53"/>
    </row>
    <row r="637" spans="1:13" ht="28.5" customHeight="1">
      <c r="K637" s="53"/>
      <c r="L637" s="53"/>
    </row>
    <row r="638" spans="1:13" ht="28.5" customHeight="1">
      <c r="K638" s="53"/>
      <c r="L638" s="53"/>
    </row>
    <row r="639" spans="1:13" ht="28.5" customHeight="1">
      <c r="K639" s="53"/>
      <c r="L639" s="53"/>
    </row>
    <row r="640" spans="1:13" ht="28.5" customHeight="1">
      <c r="K640" s="53"/>
      <c r="L640" s="53"/>
    </row>
    <row r="641" spans="11:12" ht="28.5" customHeight="1">
      <c r="K641" s="53"/>
      <c r="L641" s="53"/>
    </row>
    <row r="642" spans="11:12" ht="28.5" customHeight="1">
      <c r="K642" s="53"/>
      <c r="L642" s="53"/>
    </row>
    <row r="643" spans="11:12" ht="28.5" customHeight="1">
      <c r="K643" s="53"/>
      <c r="L643" s="53"/>
    </row>
    <row r="644" spans="11:12" ht="28.5" customHeight="1">
      <c r="K644" s="53"/>
      <c r="L644" s="53"/>
    </row>
    <row r="645" spans="11:12" ht="28.5" customHeight="1">
      <c r="K645" s="53"/>
      <c r="L645" s="53"/>
    </row>
    <row r="646" spans="11:12" ht="28.5" customHeight="1">
      <c r="K646" s="53"/>
      <c r="L646" s="53"/>
    </row>
    <row r="647" spans="11:12" ht="28.5" customHeight="1">
      <c r="K647" s="53"/>
      <c r="L647" s="53"/>
    </row>
    <row r="648" spans="11:12" ht="28.5" customHeight="1">
      <c r="K648" s="53"/>
      <c r="L648" s="53"/>
    </row>
    <row r="649" spans="11:12" ht="28.5" customHeight="1">
      <c r="K649" s="53"/>
      <c r="L649" s="53"/>
    </row>
    <row r="650" spans="11:12" ht="28.5" customHeight="1">
      <c r="K650" s="53"/>
      <c r="L650" s="53"/>
    </row>
    <row r="651" spans="11:12" ht="28.5" customHeight="1">
      <c r="K651" s="53"/>
      <c r="L651" s="53"/>
    </row>
    <row r="652" spans="11:12" ht="28.5" customHeight="1">
      <c r="K652" s="53"/>
      <c r="L652" s="53"/>
    </row>
    <row r="653" spans="11:12" ht="28.5" customHeight="1">
      <c r="K653" s="53"/>
      <c r="L653" s="53"/>
    </row>
    <row r="654" spans="11:12" ht="28.5" customHeight="1">
      <c r="K654" s="53"/>
      <c r="L654" s="53"/>
    </row>
    <row r="655" spans="11:12" ht="28.5" customHeight="1">
      <c r="K655" s="53"/>
      <c r="L655" s="53"/>
    </row>
    <row r="656" spans="11:12" ht="28.5" customHeight="1">
      <c r="K656" s="53"/>
      <c r="L656" s="53"/>
    </row>
    <row r="657" spans="11:12" ht="28.5" customHeight="1">
      <c r="K657" s="53"/>
      <c r="L657" s="53"/>
    </row>
    <row r="658" spans="11:12" ht="28.5" customHeight="1">
      <c r="K658" s="53"/>
      <c r="L658" s="53"/>
    </row>
    <row r="659" spans="11:12" ht="28.5" customHeight="1">
      <c r="K659" s="53"/>
      <c r="L659" s="53"/>
    </row>
    <row r="660" spans="11:12" ht="28.5" customHeight="1">
      <c r="K660" s="53"/>
      <c r="L660" s="53"/>
    </row>
    <row r="661" spans="11:12" ht="28.5" customHeight="1">
      <c r="K661" s="53"/>
      <c r="L661" s="53"/>
    </row>
    <row r="662" spans="11:12" ht="28.5" customHeight="1">
      <c r="K662" s="53"/>
      <c r="L662" s="53"/>
    </row>
    <row r="663" spans="11:12" ht="28.5" customHeight="1">
      <c r="K663" s="53"/>
      <c r="L663" s="53"/>
    </row>
    <row r="664" spans="11:12" ht="28.5" customHeight="1">
      <c r="K664" s="53"/>
      <c r="L664" s="53"/>
    </row>
    <row r="665" spans="11:12" ht="28.5" customHeight="1">
      <c r="K665" s="53"/>
      <c r="L665" s="53"/>
    </row>
    <row r="666" spans="11:12" ht="28.5" customHeight="1">
      <c r="K666" s="53"/>
      <c r="L666" s="53"/>
    </row>
    <row r="667" spans="11:12" ht="28.5" customHeight="1">
      <c r="K667" s="53"/>
      <c r="L667" s="53"/>
    </row>
    <row r="668" spans="11:12" ht="28.5" customHeight="1">
      <c r="K668" s="53"/>
      <c r="L668" s="53"/>
    </row>
    <row r="669" spans="11:12" ht="28.5" customHeight="1">
      <c r="K669" s="53"/>
      <c r="L669" s="53"/>
    </row>
    <row r="670" spans="11:12" ht="28.5" customHeight="1">
      <c r="K670" s="53"/>
      <c r="L670" s="53"/>
    </row>
    <row r="671" spans="11:12" ht="28.5" customHeight="1">
      <c r="K671" s="53"/>
      <c r="L671" s="53"/>
    </row>
    <row r="672" spans="11:12" ht="28.5" customHeight="1">
      <c r="K672" s="53"/>
      <c r="L672" s="53"/>
    </row>
    <row r="673" spans="11:12" ht="28.5" customHeight="1">
      <c r="K673" s="53"/>
      <c r="L673" s="53"/>
    </row>
    <row r="674" spans="11:12" ht="28.5" customHeight="1">
      <c r="K674" s="53"/>
      <c r="L674" s="53"/>
    </row>
    <row r="675" spans="11:12" ht="28.5" customHeight="1">
      <c r="K675" s="53"/>
      <c r="L675" s="53"/>
    </row>
    <row r="676" spans="11:12" ht="28.5" customHeight="1">
      <c r="K676" s="53"/>
      <c r="L676" s="53"/>
    </row>
    <row r="677" spans="11:12" ht="28.5" customHeight="1">
      <c r="K677" s="53"/>
      <c r="L677" s="53"/>
    </row>
    <row r="678" spans="11:12" ht="28.5" customHeight="1">
      <c r="K678" s="53"/>
      <c r="L678" s="53"/>
    </row>
  </sheetData>
  <sheetProtection formatCells="0" formatColumns="0" formatRows="0" insertColumns="0" insertRows="0" insertHyperlinks="0" deleteColumns="0" deleteRows="0" sort="0" autoFilter="0" pivotTables="0"/>
  <autoFilter ref="A2:O633" xr:uid="{00000000-0001-0000-0100-000000000000}"/>
  <mergeCells count="4">
    <mergeCell ref="C1:H1"/>
    <mergeCell ref="K367:K368"/>
    <mergeCell ref="K357:K359"/>
    <mergeCell ref="K360:K362"/>
  </mergeCells>
  <pageMargins left="0.511811024" right="0.511811024" top="0.78740157499999996" bottom="0.78740157499999996" header="0.31496062000000002" footer="0.31496062000000002"/>
  <pageSetup paperSize="9" scale="30" fitToHeight="0" orientation="landscape" horizont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D60"/>
  <sheetViews>
    <sheetView zoomScale="80" zoomScaleNormal="80" workbookViewId="0">
      <selection activeCell="C31" sqref="C31"/>
    </sheetView>
  </sheetViews>
  <sheetFormatPr defaultRowHeight="15"/>
  <cols>
    <col min="1" max="1" width="18.85546875" customWidth="1"/>
    <col min="2" max="2" width="16.42578125" customWidth="1"/>
    <col min="3" max="3" width="83" customWidth="1"/>
    <col min="4" max="4" width="93" style="54" customWidth="1"/>
  </cols>
  <sheetData>
    <row r="1" spans="1:4" ht="15.75" thickBot="1">
      <c r="A1" s="47" t="s">
        <v>196</v>
      </c>
      <c r="B1" s="48" t="s">
        <v>2</v>
      </c>
      <c r="C1" s="48" t="s">
        <v>8</v>
      </c>
      <c r="D1" t="s">
        <v>2249</v>
      </c>
    </row>
    <row r="2" spans="1:4" ht="15.75" thickBot="1">
      <c r="A2" s="65" t="s">
        <v>2250</v>
      </c>
      <c r="B2" s="66"/>
      <c r="C2" s="67"/>
    </row>
    <row r="3" spans="1:4" ht="15.75" thickBot="1">
      <c r="A3" s="51" t="s">
        <v>825</v>
      </c>
      <c r="B3" s="50" t="s">
        <v>115</v>
      </c>
      <c r="C3" s="50" t="s">
        <v>826</v>
      </c>
      <c r="D3" s="62" t="s">
        <v>2251</v>
      </c>
    </row>
    <row r="4" spans="1:4" ht="15.75" thickBot="1">
      <c r="A4" s="68" t="s">
        <v>2252</v>
      </c>
      <c r="B4" s="69"/>
      <c r="C4" s="70"/>
    </row>
    <row r="5" spans="1:4" ht="15.75" thickBot="1">
      <c r="A5" s="50" t="s">
        <v>420</v>
      </c>
      <c r="B5" s="50" t="s">
        <v>67</v>
      </c>
      <c r="C5" s="50" t="s">
        <v>2253</v>
      </c>
      <c r="D5" s="61" t="s">
        <v>2254</v>
      </c>
    </row>
    <row r="6" spans="1:4" ht="15.75" thickBot="1">
      <c r="A6" s="50" t="s">
        <v>721</v>
      </c>
      <c r="B6" s="50" t="s">
        <v>115</v>
      </c>
      <c r="C6" s="50" t="s">
        <v>2255</v>
      </c>
      <c r="D6" s="55" t="s">
        <v>2256</v>
      </c>
    </row>
    <row r="7" spans="1:4" ht="15.75" thickBot="1">
      <c r="A7" s="50" t="s">
        <v>814</v>
      </c>
      <c r="B7" s="50" t="s">
        <v>115</v>
      </c>
      <c r="C7" s="50" t="s">
        <v>815</v>
      </c>
      <c r="D7" s="61" t="s">
        <v>2257</v>
      </c>
    </row>
    <row r="8" spans="1:4" ht="15.75" thickBot="1">
      <c r="A8" s="50" t="s">
        <v>1339</v>
      </c>
      <c r="B8" s="50" t="s">
        <v>1359</v>
      </c>
      <c r="C8" s="50" t="s">
        <v>1366</v>
      </c>
      <c r="D8" s="54" t="s">
        <v>2258</v>
      </c>
    </row>
    <row r="9" spans="1:4" ht="15.75" thickBot="1">
      <c r="A9" s="50" t="s">
        <v>1553</v>
      </c>
      <c r="B9" s="50" t="s">
        <v>1551</v>
      </c>
      <c r="C9" s="50" t="s">
        <v>1554</v>
      </c>
      <c r="D9" s="55" t="s">
        <v>2259</v>
      </c>
    </row>
    <row r="10" spans="1:4" ht="15.75" thickBot="1">
      <c r="A10" s="50" t="s">
        <v>575</v>
      </c>
      <c r="B10" s="50" t="s">
        <v>1551</v>
      </c>
      <c r="C10" s="50" t="s">
        <v>1555</v>
      </c>
      <c r="D10" s="55" t="s">
        <v>2259</v>
      </c>
    </row>
    <row r="11" spans="1:4" ht="15.75" thickBot="1">
      <c r="A11" s="51" t="s">
        <v>561</v>
      </c>
      <c r="B11" s="50" t="s">
        <v>1551</v>
      </c>
      <c r="C11" s="50" t="s">
        <v>1557</v>
      </c>
      <c r="D11" s="54" t="s">
        <v>2258</v>
      </c>
    </row>
    <row r="12" spans="1:4" ht="15.75" thickBot="1">
      <c r="A12" s="51" t="s">
        <v>1559</v>
      </c>
      <c r="B12" s="50" t="s">
        <v>1551</v>
      </c>
      <c r="C12" s="50" t="s">
        <v>1560</v>
      </c>
      <c r="D12" s="54" t="s">
        <v>2258</v>
      </c>
    </row>
    <row r="13" spans="1:4" ht="15.75" thickBot="1">
      <c r="A13" s="51" t="s">
        <v>414</v>
      </c>
      <c r="B13" s="50" t="s">
        <v>1551</v>
      </c>
      <c r="C13" s="50" t="s">
        <v>1562</v>
      </c>
      <c r="D13" s="54" t="s">
        <v>2258</v>
      </c>
    </row>
    <row r="14" spans="1:4" ht="15.75" thickBot="1">
      <c r="A14" s="51" t="s">
        <v>367</v>
      </c>
      <c r="B14" s="50" t="s">
        <v>1551</v>
      </c>
      <c r="C14" s="50" t="s">
        <v>1565</v>
      </c>
      <c r="D14" s="54" t="s">
        <v>2258</v>
      </c>
    </row>
    <row r="15" spans="1:4" ht="15.75" thickBot="1">
      <c r="A15" s="51" t="s">
        <v>378</v>
      </c>
      <c r="B15" s="50" t="s">
        <v>1551</v>
      </c>
      <c r="C15" s="50" t="s">
        <v>1567</v>
      </c>
      <c r="D15" s="54" t="s">
        <v>2258</v>
      </c>
    </row>
    <row r="16" spans="1:4" ht="15.75" thickBot="1">
      <c r="A16" s="51" t="s">
        <v>422</v>
      </c>
      <c r="B16" s="50" t="s">
        <v>1551</v>
      </c>
      <c r="C16" s="50" t="s">
        <v>1569</v>
      </c>
      <c r="D16" s="54" t="s">
        <v>2258</v>
      </c>
    </row>
    <row r="17" spans="1:4" ht="15.75" thickBot="1">
      <c r="A17" s="51" t="s">
        <v>1598</v>
      </c>
      <c r="B17" s="50" t="s">
        <v>1551</v>
      </c>
      <c r="C17" s="50" t="s">
        <v>1599</v>
      </c>
      <c r="D17" s="55" t="s">
        <v>2260</v>
      </c>
    </row>
    <row r="18" spans="1:4" ht="15.75" thickBot="1">
      <c r="A18" s="51" t="s">
        <v>1601</v>
      </c>
      <c r="B18" s="50" t="s">
        <v>1551</v>
      </c>
      <c r="C18" s="50" t="s">
        <v>1602</v>
      </c>
      <c r="D18" s="55" t="s">
        <v>2260</v>
      </c>
    </row>
    <row r="19" spans="1:4" ht="15.75" thickBot="1">
      <c r="A19" s="68" t="s">
        <v>2261</v>
      </c>
      <c r="B19" s="69"/>
      <c r="C19" s="70"/>
    </row>
    <row r="20" spans="1:4" ht="15.75" thickBot="1">
      <c r="A20" s="51" t="s">
        <v>633</v>
      </c>
      <c r="B20" s="50" t="s">
        <v>78</v>
      </c>
      <c r="C20" s="50" t="s">
        <v>2262</v>
      </c>
      <c r="D20" s="55" t="s">
        <v>2263</v>
      </c>
    </row>
    <row r="21" spans="1:4" ht="15.75" thickBot="1">
      <c r="A21" s="68" t="s">
        <v>252</v>
      </c>
      <c r="B21" s="69"/>
      <c r="C21" s="70"/>
    </row>
    <row r="22" spans="1:4" ht="15.75" thickBot="1">
      <c r="A22" s="51" t="s">
        <v>250</v>
      </c>
      <c r="B22" s="50" t="s">
        <v>217</v>
      </c>
      <c r="C22" s="50" t="s">
        <v>2264</v>
      </c>
      <c r="D22" s="55" t="s">
        <v>2265</v>
      </c>
    </row>
    <row r="23" spans="1:4" ht="15.75" thickBot="1">
      <c r="A23" s="65" t="s">
        <v>2266</v>
      </c>
      <c r="B23" s="66"/>
      <c r="C23" s="67"/>
    </row>
    <row r="24" spans="1:4" ht="15.75" thickBot="1">
      <c r="A24" s="51" t="s">
        <v>258</v>
      </c>
      <c r="B24" s="50" t="s">
        <v>217</v>
      </c>
      <c r="C24" s="50" t="s">
        <v>259</v>
      </c>
      <c r="D24" s="54" t="s">
        <v>2258</v>
      </c>
    </row>
    <row r="25" spans="1:4" ht="15.75" thickBot="1">
      <c r="A25" s="51" t="s">
        <v>336</v>
      </c>
      <c r="B25" s="50" t="s">
        <v>334</v>
      </c>
      <c r="C25" s="50" t="s">
        <v>2267</v>
      </c>
      <c r="D25" s="54" t="s">
        <v>2258</v>
      </c>
    </row>
    <row r="26" spans="1:4" ht="15.75" thickBot="1">
      <c r="A26" s="51" t="s">
        <v>342</v>
      </c>
      <c r="B26" s="50" t="s">
        <v>340</v>
      </c>
      <c r="C26" s="50" t="s">
        <v>343</v>
      </c>
      <c r="D26" s="54" t="s">
        <v>2258</v>
      </c>
    </row>
    <row r="27" spans="1:4" ht="15.75" thickBot="1">
      <c r="A27" s="51" t="s">
        <v>344</v>
      </c>
      <c r="B27" s="50" t="s">
        <v>340</v>
      </c>
      <c r="C27" s="50" t="s">
        <v>347</v>
      </c>
      <c r="D27" s="61" t="s">
        <v>2268</v>
      </c>
    </row>
    <row r="28" spans="1:4" ht="15.75" thickBot="1">
      <c r="A28" s="51" t="s">
        <v>372</v>
      </c>
      <c r="B28" s="50" t="s">
        <v>67</v>
      </c>
      <c r="C28" s="50" t="s">
        <v>373</v>
      </c>
      <c r="D28" s="61" t="s">
        <v>2269</v>
      </c>
    </row>
    <row r="29" spans="1:4" ht="15.75" thickBot="1">
      <c r="A29" s="51" t="s">
        <v>372</v>
      </c>
      <c r="B29" s="50" t="s">
        <v>464</v>
      </c>
      <c r="C29" s="50" t="s">
        <v>373</v>
      </c>
      <c r="D29" s="61" t="s">
        <v>2269</v>
      </c>
    </row>
    <row r="30" spans="1:4" ht="15.75" thickBot="1">
      <c r="A30" s="51" t="s">
        <v>372</v>
      </c>
      <c r="B30" s="50" t="s">
        <v>78</v>
      </c>
      <c r="C30" s="50" t="s">
        <v>604</v>
      </c>
      <c r="D30" s="61" t="s">
        <v>2269</v>
      </c>
    </row>
    <row r="31" spans="1:4" ht="15.75" thickBot="1">
      <c r="A31" s="51" t="s">
        <v>487</v>
      </c>
      <c r="B31" s="50" t="s">
        <v>464</v>
      </c>
      <c r="C31" s="50" t="s">
        <v>488</v>
      </c>
      <c r="D31" s="61" t="s">
        <v>2269</v>
      </c>
    </row>
    <row r="32" spans="1:4" ht="15.75" thickBot="1">
      <c r="A32" s="68" t="s">
        <v>2270</v>
      </c>
      <c r="B32" s="69"/>
      <c r="C32" s="70"/>
    </row>
    <row r="33" spans="1:4" ht="15.75" thickBot="1">
      <c r="A33" s="51" t="s">
        <v>729</v>
      </c>
      <c r="B33" s="50" t="s">
        <v>115</v>
      </c>
      <c r="C33" s="50" t="s">
        <v>730</v>
      </c>
      <c r="D33" s="54" t="s">
        <v>2258</v>
      </c>
    </row>
    <row r="34" spans="1:4" ht="15.75" thickBot="1">
      <c r="A34" s="51" t="s">
        <v>734</v>
      </c>
      <c r="B34" s="50" t="s">
        <v>115</v>
      </c>
      <c r="C34" s="50" t="s">
        <v>735</v>
      </c>
      <c r="D34" s="54" t="s">
        <v>2258</v>
      </c>
    </row>
    <row r="35" spans="1:4" ht="15.75" thickBot="1">
      <c r="A35" s="51" t="s">
        <v>739</v>
      </c>
      <c r="B35" s="50" t="s">
        <v>115</v>
      </c>
      <c r="C35" s="50" t="s">
        <v>740</v>
      </c>
      <c r="D35" s="54" t="s">
        <v>2258</v>
      </c>
    </row>
    <row r="36" spans="1:4" ht="15.75" thickBot="1">
      <c r="A36" s="51" t="s">
        <v>743</v>
      </c>
      <c r="B36" s="50" t="s">
        <v>115</v>
      </c>
      <c r="C36" s="50" t="s">
        <v>744</v>
      </c>
      <c r="D36" s="54" t="s">
        <v>2258</v>
      </c>
    </row>
    <row r="37" spans="1:4" ht="15.75" thickBot="1">
      <c r="A37" s="51" t="s">
        <v>747</v>
      </c>
      <c r="B37" s="50" t="s">
        <v>115</v>
      </c>
      <c r="C37" s="50" t="s">
        <v>748</v>
      </c>
      <c r="D37" s="54" t="s">
        <v>2258</v>
      </c>
    </row>
    <row r="38" spans="1:4" ht="15.75" thickBot="1">
      <c r="A38" s="51" t="s">
        <v>810</v>
      </c>
      <c r="B38" s="50" t="s">
        <v>115</v>
      </c>
      <c r="C38" s="50" t="s">
        <v>811</v>
      </c>
      <c r="D38" s="54" t="s">
        <v>2258</v>
      </c>
    </row>
    <row r="39" spans="1:4" ht="15.75" thickBot="1">
      <c r="A39" s="51" t="s">
        <v>817</v>
      </c>
      <c r="B39" s="50" t="s">
        <v>115</v>
      </c>
      <c r="C39" s="50" t="s">
        <v>818</v>
      </c>
      <c r="D39" s="54" t="s">
        <v>2258</v>
      </c>
    </row>
    <row r="40" spans="1:4" ht="15.75" thickBot="1">
      <c r="A40" s="51" t="s">
        <v>821</v>
      </c>
      <c r="B40" s="50" t="s">
        <v>115</v>
      </c>
      <c r="C40" s="50" t="s">
        <v>822</v>
      </c>
      <c r="D40" s="54" t="s">
        <v>2258</v>
      </c>
    </row>
    <row r="41" spans="1:4" ht="15.75" thickBot="1">
      <c r="A41" s="51" t="s">
        <v>829</v>
      </c>
      <c r="B41" s="50" t="s">
        <v>115</v>
      </c>
      <c r="C41" s="50" t="s">
        <v>2271</v>
      </c>
      <c r="D41" s="54" t="s">
        <v>2258</v>
      </c>
    </row>
    <row r="42" spans="1:4" ht="15.75" thickBot="1">
      <c r="A42" s="68" t="s">
        <v>2272</v>
      </c>
      <c r="B42" s="69"/>
      <c r="C42" s="70"/>
    </row>
    <row r="43" spans="1:4" ht="15.75" thickBot="1">
      <c r="A43" s="51" t="s">
        <v>2273</v>
      </c>
      <c r="B43" s="50" t="s">
        <v>1637</v>
      </c>
      <c r="C43" s="50" t="s">
        <v>2274</v>
      </c>
      <c r="D43" s="54" t="s">
        <v>2258</v>
      </c>
    </row>
    <row r="44" spans="1:4" ht="15.75" thickBot="1">
      <c r="A44" s="51" t="s">
        <v>356</v>
      </c>
      <c r="B44" s="50" t="s">
        <v>1637</v>
      </c>
      <c r="C44" s="50" t="s">
        <v>2275</v>
      </c>
      <c r="D44" s="54" t="s">
        <v>2258</v>
      </c>
    </row>
    <row r="45" spans="1:4" ht="15.75" thickBot="1">
      <c r="A45" s="51" t="s">
        <v>575</v>
      </c>
      <c r="B45" s="50" t="s">
        <v>1637</v>
      </c>
      <c r="C45" s="50" t="s">
        <v>1642</v>
      </c>
      <c r="D45" s="54" t="s">
        <v>2258</v>
      </c>
    </row>
    <row r="46" spans="1:4" ht="15.75" thickBot="1">
      <c r="A46" s="51" t="s">
        <v>561</v>
      </c>
      <c r="B46" s="50" t="s">
        <v>1637</v>
      </c>
      <c r="C46" s="50" t="s">
        <v>1643</v>
      </c>
      <c r="D46" s="54" t="s">
        <v>2258</v>
      </c>
    </row>
    <row r="47" spans="1:4" ht="15.75" thickBot="1">
      <c r="A47" s="51" t="s">
        <v>1559</v>
      </c>
      <c r="B47" s="50" t="s">
        <v>1637</v>
      </c>
      <c r="C47" s="50" t="s">
        <v>1644</v>
      </c>
      <c r="D47" s="54" t="s">
        <v>2258</v>
      </c>
    </row>
    <row r="48" spans="1:4" ht="15.75" thickBot="1">
      <c r="A48" s="51" t="s">
        <v>414</v>
      </c>
      <c r="B48" s="50" t="s">
        <v>1637</v>
      </c>
      <c r="C48" s="50" t="s">
        <v>1645</v>
      </c>
      <c r="D48" s="54" t="s">
        <v>2258</v>
      </c>
    </row>
    <row r="49" spans="1:4" ht="15.75" thickBot="1">
      <c r="A49" s="51" t="s">
        <v>367</v>
      </c>
      <c r="B49" s="50" t="s">
        <v>1637</v>
      </c>
      <c r="C49" s="50" t="s">
        <v>1646</v>
      </c>
      <c r="D49" s="54" t="s">
        <v>2258</v>
      </c>
    </row>
    <row r="50" spans="1:4" ht="15.75" thickBot="1">
      <c r="A50" s="51" t="s">
        <v>378</v>
      </c>
      <c r="B50" s="50" t="s">
        <v>1637</v>
      </c>
      <c r="C50" s="50" t="s">
        <v>1647</v>
      </c>
      <c r="D50" s="54" t="s">
        <v>2258</v>
      </c>
    </row>
    <row r="51" spans="1:4" ht="15.75" thickBot="1">
      <c r="A51" s="51" t="s">
        <v>422</v>
      </c>
      <c r="B51" s="50" t="s">
        <v>1637</v>
      </c>
      <c r="C51" s="50" t="s">
        <v>1648</v>
      </c>
      <c r="D51" s="54" t="s">
        <v>2258</v>
      </c>
    </row>
    <row r="52" spans="1:4" ht="75">
      <c r="A52" s="52" t="s">
        <v>1649</v>
      </c>
      <c r="B52" s="52" t="s">
        <v>1637</v>
      </c>
      <c r="C52" s="49" t="s">
        <v>1650</v>
      </c>
      <c r="D52" s="54" t="s">
        <v>2258</v>
      </c>
    </row>
    <row r="53" spans="1:4" ht="15.75" thickBot="1">
      <c r="A53" s="51" t="s">
        <v>1651</v>
      </c>
      <c r="B53" s="50" t="s">
        <v>1637</v>
      </c>
      <c r="C53" s="50" t="s">
        <v>1652</v>
      </c>
      <c r="D53" s="54" t="s">
        <v>2258</v>
      </c>
    </row>
    <row r="54" spans="1:4" ht="15.75" thickBot="1">
      <c r="A54" s="51" t="s">
        <v>1653</v>
      </c>
      <c r="B54" s="50" t="s">
        <v>1637</v>
      </c>
      <c r="C54" s="50" t="s">
        <v>1654</v>
      </c>
      <c r="D54" s="54" t="s">
        <v>2258</v>
      </c>
    </row>
    <row r="55" spans="1:4" ht="15.75" thickBot="1">
      <c r="A55" s="51" t="s">
        <v>1655</v>
      </c>
      <c r="B55" s="50" t="s">
        <v>1637</v>
      </c>
      <c r="C55" s="50" t="s">
        <v>1656</v>
      </c>
      <c r="D55" s="54" t="s">
        <v>2258</v>
      </c>
    </row>
    <row r="56" spans="1:4" ht="15.75" thickBot="1">
      <c r="A56" s="51" t="s">
        <v>1657</v>
      </c>
      <c r="B56" s="50" t="s">
        <v>1637</v>
      </c>
      <c r="C56" s="50" t="s">
        <v>1658</v>
      </c>
      <c r="D56" s="54" t="s">
        <v>2258</v>
      </c>
    </row>
    <row r="57" spans="1:4" ht="15.75" thickBot="1">
      <c r="A57" s="51" t="s">
        <v>1659</v>
      </c>
      <c r="B57" s="50" t="s">
        <v>1637</v>
      </c>
      <c r="C57" s="50" t="s">
        <v>1660</v>
      </c>
      <c r="D57" s="54" t="s">
        <v>2258</v>
      </c>
    </row>
    <row r="58" spans="1:4" ht="15.75" thickBot="1">
      <c r="A58" s="68" t="s">
        <v>2276</v>
      </c>
      <c r="B58" s="69"/>
      <c r="C58" s="70"/>
    </row>
    <row r="59" spans="1:4" ht="15.75" thickBot="1">
      <c r="A59" s="51" t="s">
        <v>240</v>
      </c>
      <c r="B59" s="50" t="s">
        <v>217</v>
      </c>
      <c r="C59" s="50" t="s">
        <v>2277</v>
      </c>
      <c r="D59" s="54" t="s">
        <v>2278</v>
      </c>
    </row>
    <row r="60" spans="1:4" ht="15.75" thickBot="1">
      <c r="A60" s="51" t="s">
        <v>245</v>
      </c>
      <c r="B60" s="50" t="s">
        <v>217</v>
      </c>
      <c r="C60" s="50" t="s">
        <v>2279</v>
      </c>
      <c r="D60" s="54" t="s">
        <v>2278</v>
      </c>
    </row>
  </sheetData>
  <autoFilter ref="A1:D60" xr:uid="{00000000-0009-0000-0000-000002000000}"/>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I29"/>
  <sheetViews>
    <sheetView zoomScale="80" zoomScaleNormal="80" workbookViewId="0">
      <selection activeCell="B2" sqref="B2"/>
    </sheetView>
  </sheetViews>
  <sheetFormatPr defaultRowHeight="15"/>
  <cols>
    <col min="1" max="1" width="5.7109375" bestFit="1" customWidth="1"/>
    <col min="2" max="2" width="20.7109375" customWidth="1"/>
    <col min="3" max="3" width="13.7109375" customWidth="1"/>
    <col min="4" max="4" width="23" bestFit="1" customWidth="1"/>
    <col min="9" max="9" width="61.85546875" customWidth="1"/>
  </cols>
  <sheetData>
    <row r="1" spans="1:9">
      <c r="A1" s="491" t="s">
        <v>2280</v>
      </c>
      <c r="B1" s="491"/>
      <c r="C1" s="491"/>
      <c r="D1" s="491"/>
      <c r="E1" s="491"/>
      <c r="F1" s="491"/>
      <c r="G1" s="491"/>
      <c r="H1" s="491"/>
      <c r="I1" s="491"/>
    </row>
    <row r="2" spans="1:9">
      <c r="A2" s="21"/>
      <c r="B2" s="21"/>
      <c r="C2" s="21"/>
      <c r="D2" s="21"/>
      <c r="E2" s="21"/>
      <c r="F2" s="24"/>
      <c r="G2" s="21"/>
      <c r="H2" s="21"/>
      <c r="I2" s="71"/>
    </row>
    <row r="3" spans="1:9">
      <c r="A3" s="2" t="s">
        <v>0</v>
      </c>
      <c r="B3" s="2" t="s">
        <v>2281</v>
      </c>
      <c r="C3" s="2" t="s">
        <v>2</v>
      </c>
      <c r="D3" s="2" t="s">
        <v>3</v>
      </c>
      <c r="E3" s="2" t="s">
        <v>4</v>
      </c>
      <c r="F3" s="3" t="s">
        <v>5</v>
      </c>
      <c r="G3" s="2" t="s">
        <v>6</v>
      </c>
      <c r="H3" s="2" t="s">
        <v>7</v>
      </c>
      <c r="I3" s="4" t="s">
        <v>8</v>
      </c>
    </row>
    <row r="4" spans="1:9" ht="16.5">
      <c r="A4" s="5" t="s">
        <v>2282</v>
      </c>
      <c r="B4" s="5" t="s">
        <v>2283</v>
      </c>
      <c r="C4" s="5" t="s">
        <v>11</v>
      </c>
      <c r="D4" s="5"/>
      <c r="E4" s="5"/>
      <c r="F4" s="6"/>
      <c r="G4" s="5"/>
      <c r="H4" s="5"/>
      <c r="I4" s="7" t="s">
        <v>2284</v>
      </c>
    </row>
    <row r="5" spans="1:9">
      <c r="A5" s="8" t="s">
        <v>2285</v>
      </c>
      <c r="B5" s="8" t="s">
        <v>2286</v>
      </c>
      <c r="C5" s="8" t="s">
        <v>2282</v>
      </c>
      <c r="D5" s="8" t="s">
        <v>19</v>
      </c>
      <c r="E5" s="8" t="s">
        <v>14</v>
      </c>
      <c r="F5" s="9" t="s">
        <v>15</v>
      </c>
      <c r="G5" s="8">
        <v>10</v>
      </c>
      <c r="H5" s="8"/>
      <c r="I5" s="10" t="s">
        <v>2287</v>
      </c>
    </row>
    <row r="6" spans="1:9">
      <c r="A6" s="8" t="s">
        <v>2288</v>
      </c>
      <c r="B6" s="8" t="s">
        <v>2289</v>
      </c>
      <c r="C6" s="8" t="s">
        <v>2282</v>
      </c>
      <c r="D6" s="8" t="s">
        <v>24</v>
      </c>
      <c r="E6" s="8" t="s">
        <v>14</v>
      </c>
      <c r="F6" s="9" t="s">
        <v>15</v>
      </c>
      <c r="G6" s="8">
        <v>5</v>
      </c>
      <c r="H6" s="8"/>
      <c r="I6" s="10" t="s">
        <v>2290</v>
      </c>
    </row>
    <row r="7" spans="1:9" ht="16.5">
      <c r="A7" s="13" t="s">
        <v>2291</v>
      </c>
      <c r="B7" s="13" t="s">
        <v>2292</v>
      </c>
      <c r="C7" s="13" t="s">
        <v>2282</v>
      </c>
      <c r="D7" s="13"/>
      <c r="E7" s="13" t="s">
        <v>14</v>
      </c>
      <c r="F7" s="14" t="s">
        <v>15</v>
      </c>
      <c r="G7" s="13"/>
      <c r="H7" s="13"/>
      <c r="I7" s="15"/>
    </row>
    <row r="8" spans="1:9" ht="16.5">
      <c r="A8" s="16" t="s">
        <v>2293</v>
      </c>
      <c r="B8" s="16" t="s">
        <v>13</v>
      </c>
      <c r="C8" s="16" t="s">
        <v>2291</v>
      </c>
      <c r="D8" s="16"/>
      <c r="E8" s="16"/>
      <c r="F8" s="17"/>
      <c r="G8" s="16"/>
      <c r="H8" s="16"/>
      <c r="I8" s="18"/>
    </row>
    <row r="9" spans="1:9">
      <c r="A9" s="8"/>
      <c r="B9" s="8" t="s">
        <v>2294</v>
      </c>
      <c r="C9" s="8"/>
      <c r="D9" s="8"/>
      <c r="E9" s="8"/>
      <c r="F9" s="8"/>
      <c r="G9" s="8"/>
      <c r="H9" s="8"/>
      <c r="I9" s="72" t="s">
        <v>2295</v>
      </c>
    </row>
    <row r="10" spans="1:9" ht="16.5">
      <c r="A10" s="16" t="s">
        <v>2296</v>
      </c>
      <c r="B10" s="16" t="s">
        <v>2297</v>
      </c>
      <c r="C10" s="16" t="s">
        <v>2291</v>
      </c>
      <c r="D10" s="16"/>
      <c r="E10" s="16" t="s">
        <v>14</v>
      </c>
      <c r="F10" s="17" t="s">
        <v>15</v>
      </c>
      <c r="G10" s="16">
        <v>2</v>
      </c>
      <c r="H10" s="16"/>
      <c r="I10" s="18"/>
    </row>
    <row r="11" spans="1:9">
      <c r="A11" s="8" t="s">
        <v>2298</v>
      </c>
      <c r="B11" s="8" t="s">
        <v>2299</v>
      </c>
      <c r="C11" s="8" t="s">
        <v>2296</v>
      </c>
      <c r="D11" s="8" t="s">
        <v>24</v>
      </c>
      <c r="E11" s="8" t="s">
        <v>14</v>
      </c>
      <c r="F11" s="9" t="s">
        <v>15</v>
      </c>
      <c r="G11" s="8">
        <v>15</v>
      </c>
      <c r="H11" s="8"/>
      <c r="I11" s="10" t="s">
        <v>2300</v>
      </c>
    </row>
    <row r="12" spans="1:9">
      <c r="A12" s="8" t="s">
        <v>2301</v>
      </c>
      <c r="B12" s="8" t="s">
        <v>2302</v>
      </c>
      <c r="C12" s="8" t="s">
        <v>2296</v>
      </c>
      <c r="D12" s="8" t="s">
        <v>19</v>
      </c>
      <c r="E12" s="8" t="s">
        <v>14</v>
      </c>
      <c r="F12" s="9" t="s">
        <v>15</v>
      </c>
      <c r="G12" s="8">
        <v>5</v>
      </c>
      <c r="H12" s="8"/>
      <c r="I12" s="10" t="s">
        <v>2303</v>
      </c>
    </row>
    <row r="13" spans="1:9">
      <c r="A13" s="8" t="s">
        <v>2304</v>
      </c>
      <c r="B13" s="8" t="s">
        <v>2305</v>
      </c>
      <c r="C13" s="8" t="s">
        <v>2296</v>
      </c>
      <c r="D13" s="8" t="s">
        <v>19</v>
      </c>
      <c r="E13" s="8" t="s">
        <v>14</v>
      </c>
      <c r="F13" s="9" t="s">
        <v>15</v>
      </c>
      <c r="G13" s="8">
        <v>14</v>
      </c>
      <c r="H13" s="8"/>
      <c r="I13" s="72" t="s">
        <v>2306</v>
      </c>
    </row>
    <row r="14" spans="1:9">
      <c r="A14" s="8" t="s">
        <v>2307</v>
      </c>
      <c r="B14" s="8" t="s">
        <v>2308</v>
      </c>
      <c r="C14" s="8" t="s">
        <v>2296</v>
      </c>
      <c r="D14" s="8" t="s">
        <v>24</v>
      </c>
      <c r="E14" s="8" t="s">
        <v>24</v>
      </c>
      <c r="F14" s="9" t="s">
        <v>25</v>
      </c>
      <c r="G14" s="8">
        <v>15</v>
      </c>
      <c r="H14" s="8"/>
      <c r="I14" s="10" t="s">
        <v>2309</v>
      </c>
    </row>
    <row r="15" spans="1:9">
      <c r="A15" s="8" t="s">
        <v>2310</v>
      </c>
      <c r="B15" s="8" t="s">
        <v>2311</v>
      </c>
      <c r="C15" s="8" t="s">
        <v>2296</v>
      </c>
      <c r="D15" s="8" t="s">
        <v>19</v>
      </c>
      <c r="E15" s="8" t="s">
        <v>24</v>
      </c>
      <c r="F15" s="9" t="s">
        <v>25</v>
      </c>
      <c r="G15" s="8">
        <v>255</v>
      </c>
      <c r="H15" s="8"/>
      <c r="I15" s="10" t="s">
        <v>2312</v>
      </c>
    </row>
    <row r="16" spans="1:9">
      <c r="A16" s="8" t="s">
        <v>2313</v>
      </c>
      <c r="B16" s="8" t="s">
        <v>2314</v>
      </c>
      <c r="C16" s="8" t="s">
        <v>2296</v>
      </c>
      <c r="D16" s="8" t="s">
        <v>30</v>
      </c>
      <c r="E16" s="8" t="s">
        <v>24</v>
      </c>
      <c r="F16" s="9" t="s">
        <v>25</v>
      </c>
      <c r="G16" s="8">
        <v>19</v>
      </c>
      <c r="H16" s="8"/>
      <c r="I16" s="10" t="s">
        <v>2315</v>
      </c>
    </row>
    <row r="17" spans="1:9">
      <c r="A17" s="8" t="s">
        <v>2316</v>
      </c>
      <c r="B17" s="8" t="s">
        <v>2317</v>
      </c>
      <c r="C17" s="8" t="s">
        <v>2296</v>
      </c>
      <c r="D17" s="8" t="s">
        <v>19</v>
      </c>
      <c r="E17" s="8" t="s">
        <v>24</v>
      </c>
      <c r="F17" s="9" t="s">
        <v>25</v>
      </c>
      <c r="G17" s="8">
        <v>50</v>
      </c>
      <c r="H17" s="8"/>
      <c r="I17" s="10" t="s">
        <v>2318</v>
      </c>
    </row>
    <row r="18" spans="1:9">
      <c r="A18" s="8" t="s">
        <v>2319</v>
      </c>
      <c r="B18" s="8" t="s">
        <v>2320</v>
      </c>
      <c r="C18" s="8" t="s">
        <v>2296</v>
      </c>
      <c r="D18" s="8" t="s">
        <v>24</v>
      </c>
      <c r="E18" s="8" t="s">
        <v>14</v>
      </c>
      <c r="F18" s="9" t="s">
        <v>15</v>
      </c>
      <c r="G18" s="8">
        <v>3</v>
      </c>
      <c r="H18" s="8"/>
      <c r="I18" s="72" t="s">
        <v>2321</v>
      </c>
    </row>
    <row r="19" spans="1:9">
      <c r="A19" s="8" t="s">
        <v>2322</v>
      </c>
      <c r="B19" s="8" t="s">
        <v>2323</v>
      </c>
      <c r="C19" s="8" t="s">
        <v>2296</v>
      </c>
      <c r="D19" s="8" t="s">
        <v>19</v>
      </c>
      <c r="E19" s="8" t="s">
        <v>14</v>
      </c>
      <c r="F19" s="9" t="s">
        <v>15</v>
      </c>
      <c r="G19" s="8">
        <v>255</v>
      </c>
      <c r="H19" s="8"/>
      <c r="I19" s="72" t="s">
        <v>2324</v>
      </c>
    </row>
    <row r="20" spans="1:9">
      <c r="A20" s="8" t="s">
        <v>2325</v>
      </c>
      <c r="B20" s="8" t="s">
        <v>2326</v>
      </c>
      <c r="C20" s="8" t="s">
        <v>2296</v>
      </c>
      <c r="D20" s="8" t="s">
        <v>24</v>
      </c>
      <c r="E20" s="8" t="s">
        <v>14</v>
      </c>
      <c r="F20" s="9" t="s">
        <v>15</v>
      </c>
      <c r="G20" s="8">
        <v>20</v>
      </c>
      <c r="H20" s="8"/>
      <c r="I20" s="72" t="s">
        <v>2327</v>
      </c>
    </row>
    <row r="21" spans="1:9" ht="16.5">
      <c r="A21" s="16" t="s">
        <v>2328</v>
      </c>
      <c r="B21" s="16" t="s">
        <v>2329</v>
      </c>
      <c r="C21" s="16" t="s">
        <v>2293</v>
      </c>
      <c r="D21" s="16" t="s">
        <v>2330</v>
      </c>
      <c r="E21" s="16" t="s">
        <v>24</v>
      </c>
      <c r="F21" s="17" t="s">
        <v>2331</v>
      </c>
      <c r="G21" s="16"/>
      <c r="H21" s="16"/>
      <c r="I21" s="18"/>
    </row>
    <row r="22" spans="1:9">
      <c r="A22" s="8" t="s">
        <v>2332</v>
      </c>
      <c r="B22" s="8" t="s">
        <v>2333</v>
      </c>
      <c r="C22" s="8" t="s">
        <v>2328</v>
      </c>
      <c r="D22" s="8" t="s">
        <v>19</v>
      </c>
      <c r="E22" s="8" t="s">
        <v>14</v>
      </c>
      <c r="F22" s="9" t="s">
        <v>15</v>
      </c>
      <c r="G22" s="8">
        <v>4</v>
      </c>
      <c r="H22" s="8"/>
      <c r="I22" s="72" t="s">
        <v>2334</v>
      </c>
    </row>
    <row r="23" spans="1:9">
      <c r="A23" s="8" t="s">
        <v>2335</v>
      </c>
      <c r="B23" s="8" t="s">
        <v>2336</v>
      </c>
      <c r="C23" s="8" t="s">
        <v>2328</v>
      </c>
      <c r="D23" s="8" t="s">
        <v>19</v>
      </c>
      <c r="E23" s="8" t="s">
        <v>14</v>
      </c>
      <c r="F23" s="9" t="s">
        <v>15</v>
      </c>
      <c r="G23" s="8">
        <v>1000</v>
      </c>
      <c r="H23" s="8"/>
      <c r="I23" s="72" t="s">
        <v>2337</v>
      </c>
    </row>
    <row r="24" spans="1:9">
      <c r="A24" s="8" t="s">
        <v>2338</v>
      </c>
      <c r="B24" s="8" t="s">
        <v>2339</v>
      </c>
      <c r="C24" s="8" t="s">
        <v>2328</v>
      </c>
      <c r="D24" s="8" t="s">
        <v>19</v>
      </c>
      <c r="E24" s="8" t="s">
        <v>24</v>
      </c>
      <c r="F24" s="9" t="s">
        <v>25</v>
      </c>
      <c r="G24" s="8">
        <v>200</v>
      </c>
      <c r="H24" s="8"/>
      <c r="I24" s="72" t="s">
        <v>2340</v>
      </c>
    </row>
    <row r="25" spans="1:9" ht="16.5">
      <c r="A25" s="13" t="s">
        <v>2341</v>
      </c>
      <c r="B25" s="13" t="s">
        <v>2342</v>
      </c>
      <c r="C25" s="13" t="s">
        <v>2282</v>
      </c>
      <c r="D25" s="13"/>
      <c r="E25" s="13" t="s">
        <v>14</v>
      </c>
      <c r="F25" s="14" t="s">
        <v>15</v>
      </c>
      <c r="G25" s="13"/>
      <c r="H25" s="13"/>
      <c r="I25" s="15" t="s">
        <v>2284</v>
      </c>
    </row>
    <row r="26" spans="1:9" ht="16.5">
      <c r="A26" s="16" t="s">
        <v>2343</v>
      </c>
      <c r="B26" s="16" t="s">
        <v>13</v>
      </c>
      <c r="C26" s="16" t="s">
        <v>2341</v>
      </c>
      <c r="D26" s="16"/>
      <c r="E26" s="16"/>
      <c r="F26" s="17"/>
      <c r="G26" s="16"/>
      <c r="H26" s="16"/>
      <c r="I26" s="18"/>
    </row>
    <row r="27" spans="1:9">
      <c r="A27" s="8" t="s">
        <v>2344</v>
      </c>
      <c r="B27" s="8" t="s">
        <v>2294</v>
      </c>
      <c r="C27" s="8" t="s">
        <v>2343</v>
      </c>
      <c r="D27" s="8" t="s">
        <v>2345</v>
      </c>
      <c r="E27" s="8" t="s">
        <v>24</v>
      </c>
      <c r="F27" s="9" t="s">
        <v>25</v>
      </c>
      <c r="G27" s="8"/>
      <c r="H27" s="8"/>
      <c r="I27" s="72" t="s">
        <v>2346</v>
      </c>
    </row>
    <row r="28" spans="1:9" ht="16.5">
      <c r="A28" s="16" t="s">
        <v>2347</v>
      </c>
      <c r="B28" s="16" t="s">
        <v>2348</v>
      </c>
      <c r="C28" s="16" t="s">
        <v>2341</v>
      </c>
      <c r="D28" s="16"/>
      <c r="E28" s="16" t="s">
        <v>14</v>
      </c>
      <c r="F28" s="17" t="s">
        <v>15</v>
      </c>
      <c r="G28" s="16"/>
      <c r="H28" s="16"/>
      <c r="I28" s="18"/>
    </row>
    <row r="29" spans="1:9">
      <c r="A29" s="8" t="s">
        <v>2349</v>
      </c>
      <c r="B29" s="8" t="s">
        <v>2294</v>
      </c>
      <c r="C29" s="8" t="s">
        <v>2347</v>
      </c>
      <c r="D29" s="8" t="s">
        <v>2345</v>
      </c>
      <c r="E29" s="8" t="s">
        <v>24</v>
      </c>
      <c r="F29" s="9" t="s">
        <v>25</v>
      </c>
      <c r="G29" s="8"/>
      <c r="H29" s="8"/>
      <c r="I29" s="72" t="s">
        <v>2350</v>
      </c>
    </row>
  </sheetData>
  <sheetProtection sheet="1" objects="1" scenarios="1" sort="0" autoFilter="0"/>
  <mergeCells count="1">
    <mergeCell ref="A1:I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K23"/>
  <sheetViews>
    <sheetView zoomScale="80" zoomScaleNormal="80" workbookViewId="0">
      <selection sqref="A1:K1"/>
    </sheetView>
  </sheetViews>
  <sheetFormatPr defaultRowHeight="15"/>
  <cols>
    <col min="1" max="1" width="5.85546875" customWidth="1"/>
    <col min="2" max="2" width="19.140625" customWidth="1"/>
    <col min="3" max="3" width="5.85546875" customWidth="1"/>
    <col min="4" max="4" width="23.7109375" customWidth="1"/>
    <col min="5" max="6" width="6.28515625" hidden="1" customWidth="1"/>
    <col min="7" max="7" width="5.5703125" customWidth="1"/>
    <col min="8" max="8" width="7.7109375" customWidth="1"/>
    <col min="9" max="9" width="5.85546875" customWidth="1"/>
    <col min="10" max="10" width="5.7109375" customWidth="1"/>
    <col min="11" max="11" width="56" customWidth="1"/>
  </cols>
  <sheetData>
    <row r="1" spans="1:11" ht="30.75" customHeight="1">
      <c r="A1" s="492" t="s">
        <v>2351</v>
      </c>
      <c r="B1" s="493"/>
      <c r="C1" s="493"/>
      <c r="D1" s="493"/>
      <c r="E1" s="493"/>
      <c r="F1" s="493"/>
      <c r="G1" s="493"/>
      <c r="H1" s="493"/>
      <c r="I1" s="493"/>
      <c r="J1" s="493"/>
      <c r="K1" s="493"/>
    </row>
    <row r="4" spans="1:11">
      <c r="A4" s="2" t="s">
        <v>0</v>
      </c>
      <c r="B4" s="2" t="s">
        <v>2281</v>
      </c>
      <c r="C4" s="2" t="s">
        <v>2</v>
      </c>
      <c r="D4" s="2" t="s">
        <v>3</v>
      </c>
      <c r="E4" s="2" t="s">
        <v>2352</v>
      </c>
      <c r="F4" s="2" t="s">
        <v>2353</v>
      </c>
      <c r="G4" s="2" t="s">
        <v>4</v>
      </c>
      <c r="H4" s="3" t="s">
        <v>5</v>
      </c>
      <c r="I4" s="2" t="s">
        <v>6</v>
      </c>
      <c r="J4" s="2" t="s">
        <v>7</v>
      </c>
      <c r="K4" s="4" t="s">
        <v>8</v>
      </c>
    </row>
    <row r="5" spans="1:11" ht="16.5">
      <c r="A5" s="5" t="s">
        <v>2282</v>
      </c>
      <c r="B5" s="5" t="s">
        <v>2354</v>
      </c>
      <c r="C5" s="5" t="s">
        <v>11</v>
      </c>
      <c r="D5" s="5"/>
      <c r="E5" s="5"/>
      <c r="F5" s="5"/>
      <c r="G5" s="5"/>
      <c r="H5" s="6"/>
      <c r="I5" s="5"/>
      <c r="J5" s="5"/>
      <c r="K5" s="7" t="s">
        <v>2284</v>
      </c>
    </row>
    <row r="6" spans="1:11" ht="30">
      <c r="A6" s="8" t="s">
        <v>2285</v>
      </c>
      <c r="B6" s="8" t="s">
        <v>2286</v>
      </c>
      <c r="C6" s="8" t="s">
        <v>2282</v>
      </c>
      <c r="D6" s="8" t="s">
        <v>19</v>
      </c>
      <c r="E6" s="8" t="e">
        <f>E11+#REF!</f>
        <v>#REF!</v>
      </c>
      <c r="F6" s="8" t="e">
        <f>E6+#REF!-1</f>
        <v>#REF!</v>
      </c>
      <c r="G6" s="8" t="s">
        <v>14</v>
      </c>
      <c r="H6" s="9" t="s">
        <v>15</v>
      </c>
      <c r="I6" s="8">
        <v>10</v>
      </c>
      <c r="J6" s="8"/>
      <c r="K6" s="10" t="s">
        <v>2287</v>
      </c>
    </row>
    <row r="7" spans="1:11" ht="30">
      <c r="A7" s="8" t="s">
        <v>2288</v>
      </c>
      <c r="B7" s="8" t="s">
        <v>2289</v>
      </c>
      <c r="C7" s="8" t="s">
        <v>2282</v>
      </c>
      <c r="D7" s="8" t="s">
        <v>24</v>
      </c>
      <c r="E7" s="8" t="e">
        <f>E6+#REF!</f>
        <v>#REF!</v>
      </c>
      <c r="F7" s="8" t="e">
        <f>E7+#REF!-1</f>
        <v>#REF!</v>
      </c>
      <c r="G7" s="8" t="s">
        <v>14</v>
      </c>
      <c r="H7" s="9" t="s">
        <v>15</v>
      </c>
      <c r="I7" s="8">
        <v>5</v>
      </c>
      <c r="J7" s="8"/>
      <c r="K7" s="10" t="s">
        <v>2290</v>
      </c>
    </row>
    <row r="8" spans="1:11" ht="16.5">
      <c r="A8" s="13" t="s">
        <v>2291</v>
      </c>
      <c r="B8" s="13" t="s">
        <v>2355</v>
      </c>
      <c r="C8" s="13" t="s">
        <v>2282</v>
      </c>
      <c r="D8" s="13"/>
      <c r="E8" s="13"/>
      <c r="F8" s="13"/>
      <c r="G8" s="13" t="s">
        <v>14</v>
      </c>
      <c r="H8" s="14" t="s">
        <v>15</v>
      </c>
      <c r="I8" s="13"/>
      <c r="J8" s="13"/>
      <c r="K8" s="15"/>
    </row>
    <row r="9" spans="1:11" ht="16.5">
      <c r="A9" s="16" t="s">
        <v>2293</v>
      </c>
      <c r="B9" s="16" t="s">
        <v>10</v>
      </c>
      <c r="C9" s="16" t="s">
        <v>2291</v>
      </c>
      <c r="D9" s="16"/>
      <c r="E9" s="16"/>
      <c r="F9" s="16"/>
      <c r="G9" s="16"/>
      <c r="H9" s="17"/>
      <c r="I9" s="16"/>
      <c r="J9" s="16"/>
      <c r="K9" s="18"/>
    </row>
    <row r="10" spans="1:11">
      <c r="A10" s="8"/>
      <c r="B10" s="8" t="s">
        <v>2294</v>
      </c>
      <c r="C10" s="8"/>
      <c r="D10" s="8"/>
      <c r="E10" s="8"/>
      <c r="F10" s="8"/>
      <c r="G10" s="8"/>
      <c r="H10" s="8"/>
      <c r="I10" s="8"/>
      <c r="J10" s="8"/>
      <c r="K10" s="72" t="s">
        <v>2295</v>
      </c>
    </row>
    <row r="11" spans="1:11" ht="16.5">
      <c r="A11" s="16" t="s">
        <v>2296</v>
      </c>
      <c r="B11" s="16" t="s">
        <v>2356</v>
      </c>
      <c r="C11" s="16" t="s">
        <v>2291</v>
      </c>
      <c r="D11" s="16"/>
      <c r="E11" s="16">
        <v>1</v>
      </c>
      <c r="F11" s="16">
        <v>2</v>
      </c>
      <c r="G11" s="16" t="s">
        <v>14</v>
      </c>
      <c r="H11" s="17" t="s">
        <v>15</v>
      </c>
      <c r="I11" s="16">
        <v>2</v>
      </c>
      <c r="J11" s="16"/>
      <c r="K11" s="18"/>
    </row>
    <row r="12" spans="1:11">
      <c r="A12" s="8" t="s">
        <v>2298</v>
      </c>
      <c r="B12" s="8" t="s">
        <v>2299</v>
      </c>
      <c r="C12" s="8" t="s">
        <v>2296</v>
      </c>
      <c r="D12" s="8" t="s">
        <v>24</v>
      </c>
      <c r="E12" s="8" t="e">
        <f>#REF!+#REF!</f>
        <v>#REF!</v>
      </c>
      <c r="F12" s="8" t="e">
        <f>E12+#REF!-1</f>
        <v>#REF!</v>
      </c>
      <c r="G12" s="8" t="s">
        <v>14</v>
      </c>
      <c r="H12" s="9" t="s">
        <v>15</v>
      </c>
      <c r="I12" s="8">
        <v>15</v>
      </c>
      <c r="J12" s="8"/>
      <c r="K12" s="10" t="s">
        <v>2300</v>
      </c>
    </row>
    <row r="13" spans="1:11">
      <c r="A13" s="8" t="s">
        <v>2301</v>
      </c>
      <c r="B13" s="8" t="s">
        <v>2302</v>
      </c>
      <c r="C13" s="8" t="s">
        <v>2296</v>
      </c>
      <c r="D13" s="8" t="s">
        <v>19</v>
      </c>
      <c r="E13" s="8" t="e">
        <f>E12+#REF!</f>
        <v>#REF!</v>
      </c>
      <c r="F13" s="8" t="e">
        <f>E13+#REF!-1</f>
        <v>#REF!</v>
      </c>
      <c r="G13" s="8" t="s">
        <v>14</v>
      </c>
      <c r="H13" s="9" t="s">
        <v>15</v>
      </c>
      <c r="I13" s="8">
        <v>5</v>
      </c>
      <c r="J13" s="8"/>
      <c r="K13" s="10" t="s">
        <v>2303</v>
      </c>
    </row>
    <row r="14" spans="1:11">
      <c r="A14" s="8" t="s">
        <v>2304</v>
      </c>
      <c r="B14" s="8" t="s">
        <v>2305</v>
      </c>
      <c r="C14" s="8" t="s">
        <v>2296</v>
      </c>
      <c r="D14" s="8" t="s">
        <v>19</v>
      </c>
      <c r="E14" s="8" t="e">
        <f>E13+#REF!</f>
        <v>#REF!</v>
      </c>
      <c r="F14" s="8" t="e">
        <f>E14+#REF!-1</f>
        <v>#REF!</v>
      </c>
      <c r="G14" s="8" t="s">
        <v>14</v>
      </c>
      <c r="H14" s="9" t="s">
        <v>15</v>
      </c>
      <c r="I14" s="8">
        <v>14</v>
      </c>
      <c r="J14" s="8"/>
      <c r="K14" s="72" t="s">
        <v>2306</v>
      </c>
    </row>
    <row r="15" spans="1:11">
      <c r="A15" s="8" t="s">
        <v>2307</v>
      </c>
      <c r="B15" s="8" t="s">
        <v>2308</v>
      </c>
      <c r="C15" s="8" t="s">
        <v>2296</v>
      </c>
      <c r="D15" s="8" t="s">
        <v>24</v>
      </c>
      <c r="E15" s="8" t="e">
        <f>E14+#REF!</f>
        <v>#REF!</v>
      </c>
      <c r="F15" s="8" t="e">
        <f>E15+#REF!-1</f>
        <v>#REF!</v>
      </c>
      <c r="G15" s="8" t="s">
        <v>24</v>
      </c>
      <c r="H15" s="9" t="s">
        <v>25</v>
      </c>
      <c r="I15" s="8">
        <v>15</v>
      </c>
      <c r="J15" s="8"/>
      <c r="K15" s="10" t="s">
        <v>2309</v>
      </c>
    </row>
    <row r="16" spans="1:11">
      <c r="A16" s="8" t="s">
        <v>2310</v>
      </c>
      <c r="B16" s="8" t="s">
        <v>2311</v>
      </c>
      <c r="C16" s="8" t="s">
        <v>2296</v>
      </c>
      <c r="D16" s="8" t="s">
        <v>19</v>
      </c>
      <c r="E16" s="8" t="e">
        <f>E15+#REF!</f>
        <v>#REF!</v>
      </c>
      <c r="F16" s="8" t="e">
        <f>E16+#REF!-1</f>
        <v>#REF!</v>
      </c>
      <c r="G16" s="8" t="s">
        <v>24</v>
      </c>
      <c r="H16" s="9" t="s">
        <v>25</v>
      </c>
      <c r="I16" s="8">
        <v>9</v>
      </c>
      <c r="J16" s="8"/>
      <c r="K16" s="10" t="s">
        <v>2312</v>
      </c>
    </row>
    <row r="17" spans="1:11" ht="30">
      <c r="A17" s="8" t="s">
        <v>2313</v>
      </c>
      <c r="B17" s="8" t="s">
        <v>2314</v>
      </c>
      <c r="C17" s="8" t="s">
        <v>2296</v>
      </c>
      <c r="D17" s="8" t="s">
        <v>30</v>
      </c>
      <c r="E17" s="8" t="e">
        <f>E16+#REF!</f>
        <v>#REF!</v>
      </c>
      <c r="F17" s="8" t="e">
        <f>E17+#REF!-1</f>
        <v>#REF!</v>
      </c>
      <c r="G17" s="8" t="s">
        <v>24</v>
      </c>
      <c r="H17" s="9" t="s">
        <v>25</v>
      </c>
      <c r="I17" s="8">
        <v>19</v>
      </c>
      <c r="J17" s="8"/>
      <c r="K17" s="10" t="s">
        <v>2315</v>
      </c>
    </row>
    <row r="18" spans="1:11">
      <c r="A18" s="8" t="s">
        <v>2319</v>
      </c>
      <c r="B18" s="8" t="s">
        <v>2320</v>
      </c>
      <c r="C18" s="8" t="s">
        <v>2296</v>
      </c>
      <c r="D18" s="8" t="s">
        <v>24</v>
      </c>
      <c r="E18" s="8" t="e">
        <f>#REF!+#REF!</f>
        <v>#REF!</v>
      </c>
      <c r="F18" s="8" t="e">
        <f>E18+#REF!-1</f>
        <v>#REF!</v>
      </c>
      <c r="G18" s="8" t="s">
        <v>14</v>
      </c>
      <c r="H18" s="9" t="s">
        <v>15</v>
      </c>
      <c r="I18" s="8">
        <v>3</v>
      </c>
      <c r="J18" s="8"/>
      <c r="K18" s="72" t="s">
        <v>2321</v>
      </c>
    </row>
    <row r="19" spans="1:11">
      <c r="A19" s="8" t="s">
        <v>2322</v>
      </c>
      <c r="B19" s="8" t="s">
        <v>2323</v>
      </c>
      <c r="C19" s="8" t="s">
        <v>2296</v>
      </c>
      <c r="D19" s="8" t="s">
        <v>19</v>
      </c>
      <c r="E19" s="8" t="e">
        <f>E18+#REF!</f>
        <v>#REF!</v>
      </c>
      <c r="F19" s="8" t="e">
        <f>E19+#REF!-1</f>
        <v>#REF!</v>
      </c>
      <c r="G19" s="8" t="s">
        <v>14</v>
      </c>
      <c r="H19" s="9" t="s">
        <v>15</v>
      </c>
      <c r="I19" s="8">
        <v>255</v>
      </c>
      <c r="J19" s="8"/>
      <c r="K19" s="72" t="s">
        <v>2324</v>
      </c>
    </row>
    <row r="20" spans="1:11">
      <c r="A20" s="8" t="s">
        <v>2325</v>
      </c>
      <c r="B20" s="8" t="s">
        <v>2326</v>
      </c>
      <c r="C20" s="8" t="s">
        <v>2296</v>
      </c>
      <c r="D20" s="8" t="s">
        <v>24</v>
      </c>
      <c r="E20" s="8" t="e">
        <f>E18+#REF!</f>
        <v>#REF!</v>
      </c>
      <c r="F20" s="8" t="e">
        <f>E20+#REF!-1</f>
        <v>#REF!</v>
      </c>
      <c r="G20" s="8" t="s">
        <v>14</v>
      </c>
      <c r="H20" s="9" t="s">
        <v>15</v>
      </c>
      <c r="I20" s="8">
        <v>1</v>
      </c>
      <c r="J20" s="8"/>
      <c r="K20" s="72" t="s">
        <v>2327</v>
      </c>
    </row>
    <row r="21" spans="1:11" ht="16.5">
      <c r="A21" s="13" t="s">
        <v>2341</v>
      </c>
      <c r="B21" s="13" t="s">
        <v>2342</v>
      </c>
      <c r="C21" s="13" t="s">
        <v>2282</v>
      </c>
      <c r="D21" s="13"/>
      <c r="E21" s="13"/>
      <c r="F21" s="13"/>
      <c r="G21" s="13" t="s">
        <v>14</v>
      </c>
      <c r="H21" s="14" t="s">
        <v>15</v>
      </c>
      <c r="I21" s="13"/>
      <c r="J21" s="13"/>
      <c r="K21" s="15" t="s">
        <v>2284</v>
      </c>
    </row>
    <row r="22" spans="1:11" ht="16.5">
      <c r="A22" s="16" t="s">
        <v>2343</v>
      </c>
      <c r="B22" s="16" t="s">
        <v>2348</v>
      </c>
      <c r="C22" s="16" t="s">
        <v>2341</v>
      </c>
      <c r="D22" s="16"/>
      <c r="E22" s="16"/>
      <c r="F22" s="16"/>
      <c r="G22" s="16"/>
      <c r="H22" s="17"/>
      <c r="I22" s="16"/>
      <c r="J22" s="16"/>
      <c r="K22" s="18"/>
    </row>
    <row r="23" spans="1:11">
      <c r="A23" s="8" t="s">
        <v>2344</v>
      </c>
      <c r="B23" s="8" t="s">
        <v>2294</v>
      </c>
      <c r="C23" s="8" t="s">
        <v>2343</v>
      </c>
      <c r="D23" s="8" t="s">
        <v>2345</v>
      </c>
      <c r="E23" s="8"/>
      <c r="F23" s="8"/>
      <c r="G23" s="8" t="s">
        <v>24</v>
      </c>
      <c r="H23" s="9" t="s">
        <v>25</v>
      </c>
      <c r="I23" s="8"/>
      <c r="J23" s="8"/>
      <c r="K23" s="72" t="s">
        <v>2350</v>
      </c>
    </row>
  </sheetData>
  <sheetProtection sort="0" autoFilter="0"/>
  <mergeCells count="1">
    <mergeCell ref="A1:K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3:K14"/>
  <sheetViews>
    <sheetView zoomScale="70" zoomScaleNormal="70" workbookViewId="0">
      <pane ySplit="4" topLeftCell="A5" activePane="bottomLeft" state="frozen"/>
      <selection pane="bottomLeft" activeCell="A3" sqref="A3:C3"/>
    </sheetView>
  </sheetViews>
  <sheetFormatPr defaultRowHeight="15"/>
  <cols>
    <col min="1" max="1" width="46.42578125" customWidth="1"/>
    <col min="2" max="2" width="20.28515625" customWidth="1"/>
    <col min="3" max="3" width="15.140625" customWidth="1"/>
    <col min="4" max="4" width="13.85546875" customWidth="1"/>
    <col min="5" max="5" width="19.5703125" customWidth="1"/>
    <col min="6" max="6" width="14" customWidth="1"/>
    <col min="7" max="7" width="49.28515625" customWidth="1"/>
    <col min="8" max="8" width="68.42578125" hidden="1" customWidth="1"/>
    <col min="9" max="9" width="46.28515625" style="53" customWidth="1"/>
  </cols>
  <sheetData>
    <row r="3" spans="1:11" ht="22.5" customHeight="1">
      <c r="A3" s="306" t="s">
        <v>195</v>
      </c>
      <c r="B3" s="306"/>
      <c r="C3" s="306"/>
      <c r="D3" s="231"/>
      <c r="E3" s="231"/>
      <c r="F3" s="231"/>
      <c r="G3" s="231"/>
      <c r="H3" s="231"/>
      <c r="I3" s="231"/>
    </row>
    <row r="4" spans="1:11" ht="21">
      <c r="A4" s="306" t="s">
        <v>196</v>
      </c>
      <c r="B4" s="306" t="s">
        <v>2</v>
      </c>
      <c r="C4" s="306" t="s">
        <v>3</v>
      </c>
      <c r="D4" s="307" t="s">
        <v>197</v>
      </c>
      <c r="E4" s="307" t="s">
        <v>198</v>
      </c>
      <c r="F4" s="307" t="s">
        <v>199</v>
      </c>
      <c r="G4" s="307" t="s">
        <v>8</v>
      </c>
      <c r="H4" s="307" t="s">
        <v>200</v>
      </c>
      <c r="I4" s="307" t="s">
        <v>202</v>
      </c>
    </row>
    <row r="5" spans="1:11">
      <c r="A5" s="115" t="s">
        <v>2357</v>
      </c>
      <c r="B5" s="115" t="s">
        <v>213</v>
      </c>
      <c r="C5" s="115"/>
      <c r="D5" s="115"/>
      <c r="E5" s="115" t="s">
        <v>212</v>
      </c>
      <c r="F5" s="115"/>
      <c r="G5" s="115" t="s">
        <v>2358</v>
      </c>
      <c r="H5" s="116" t="str">
        <f>CONCATENATE(A5,"  (Pai: ",B5,",  Tipo: ",C5,", Obrig: ",E5,", Tam: ",D5,")")</f>
        <v>rps   (Pai: --,  Tipo: , Obrig: Sim, Tam: )</v>
      </c>
      <c r="I5" s="115"/>
    </row>
    <row r="6" spans="1:11" ht="30">
      <c r="A6" s="86" t="s">
        <v>334</v>
      </c>
      <c r="B6" s="86" t="s">
        <v>210</v>
      </c>
      <c r="C6" s="86" t="s">
        <v>213</v>
      </c>
      <c r="D6" s="86" t="s">
        <v>213</v>
      </c>
      <c r="E6" s="86" t="s">
        <v>241</v>
      </c>
      <c r="F6" s="86" t="s">
        <v>213</v>
      </c>
      <c r="G6" s="86" t="s">
        <v>335</v>
      </c>
      <c r="H6" s="87" t="str">
        <f t="shared" ref="H6:H12" si="0">CONCATENATE(A6,"  (Pai: ",B6,",  Tipo: ",C6,", Obrig: ",E6,", Tam: ",D6,")")</f>
        <v>cancelamento  (Pai: rps,  Tipo: --, Obrig: Não, Tam: --)</v>
      </c>
      <c r="I6" s="86"/>
    </row>
    <row r="7" spans="1:11">
      <c r="A7" s="84" t="s">
        <v>356</v>
      </c>
      <c r="B7" s="84" t="s">
        <v>334</v>
      </c>
      <c r="C7" s="84" t="s">
        <v>230</v>
      </c>
      <c r="D7" s="84">
        <v>14</v>
      </c>
      <c r="E7" s="84" t="s">
        <v>212</v>
      </c>
      <c r="F7" s="84" t="s">
        <v>213</v>
      </c>
      <c r="G7" s="84" t="s">
        <v>357</v>
      </c>
      <c r="H7" s="85" t="str">
        <f t="shared" ref="H7" si="1">CONCATENATE(A7,"  (Pai: ",B7,",  Tipo: ",C7,", Obrig: ",E7,", Tam: ",D7,")")</f>
        <v>cpfcnpj  (Pai: cancelamento,  Tipo: Numérico, Obrig: Sim, Tam: 14)</v>
      </c>
      <c r="I7" s="84"/>
    </row>
    <row r="8" spans="1:11">
      <c r="A8" s="84" t="s">
        <v>324</v>
      </c>
      <c r="B8" s="84" t="s">
        <v>334</v>
      </c>
      <c r="C8" s="84" t="s">
        <v>230</v>
      </c>
      <c r="D8" s="112">
        <v>15</v>
      </c>
      <c r="E8" s="84" t="s">
        <v>212</v>
      </c>
      <c r="F8" s="84" t="s">
        <v>213</v>
      </c>
      <c r="G8" s="84" t="s">
        <v>2359</v>
      </c>
      <c r="H8" s="85" t="str">
        <f t="shared" ref="H8:H9" si="2">CONCATENATE(A8,"  (Pai: ",B8,",  Tipo: ",C8,", Obrig: ",E8,", Tam: ",D8,")")</f>
        <v>numeronfse  (Pai: cancelamento,  Tipo: Numérico, Obrig: Sim, Tam: 15)</v>
      </c>
      <c r="I8" s="84"/>
    </row>
    <row r="9" spans="1:11">
      <c r="A9" s="84" t="s">
        <v>367</v>
      </c>
      <c r="B9" s="84" t="s">
        <v>334</v>
      </c>
      <c r="C9" s="84" t="s">
        <v>230</v>
      </c>
      <c r="D9" s="84">
        <v>10</v>
      </c>
      <c r="E9" s="84" t="s">
        <v>241</v>
      </c>
      <c r="F9" s="84" t="s">
        <v>213</v>
      </c>
      <c r="G9" s="84" t="s">
        <v>368</v>
      </c>
      <c r="H9" s="85" t="str">
        <f t="shared" si="2"/>
        <v>codmunibge  (Pai: cancelamento,  Tipo: Numérico, Obrig: Não, Tam: 10)</v>
      </c>
      <c r="I9" s="84"/>
    </row>
    <row r="10" spans="1:11">
      <c r="A10" s="84" t="s">
        <v>338</v>
      </c>
      <c r="B10" s="84" t="s">
        <v>334</v>
      </c>
      <c r="C10" s="84" t="s">
        <v>211</v>
      </c>
      <c r="D10" s="84">
        <v>80</v>
      </c>
      <c r="E10" s="84" t="s">
        <v>212</v>
      </c>
      <c r="F10" s="84" t="s">
        <v>213</v>
      </c>
      <c r="G10" s="84" t="s">
        <v>339</v>
      </c>
      <c r="H10" s="85" t="str">
        <f t="shared" si="0"/>
        <v>motcanc  (Pai: cancelamento,  Tipo: Alfanumérico, Obrig: Sim, Tam: 80)</v>
      </c>
      <c r="I10" s="84"/>
    </row>
    <row r="11" spans="1:11" ht="60">
      <c r="A11" s="84" t="s">
        <v>336</v>
      </c>
      <c r="B11" s="84" t="s">
        <v>334</v>
      </c>
      <c r="C11" s="84" t="s">
        <v>230</v>
      </c>
      <c r="D11" s="84">
        <v>1</v>
      </c>
      <c r="E11" s="84" t="s">
        <v>241</v>
      </c>
      <c r="F11" s="84" t="s">
        <v>213</v>
      </c>
      <c r="G11" s="84" t="s">
        <v>2360</v>
      </c>
      <c r="H11" s="85" t="str">
        <f t="shared" si="0"/>
        <v>codmotcanc  (Pai: cancelamento,  Tipo: Numérico, Obrig: Não, Tam: 1)</v>
      </c>
      <c r="I11" s="84" t="s">
        <v>2361</v>
      </c>
    </row>
    <row r="12" spans="1:11" ht="60">
      <c r="A12" s="112" t="s">
        <v>2362</v>
      </c>
      <c r="B12" s="112" t="s">
        <v>334</v>
      </c>
      <c r="C12" s="112" t="s">
        <v>211</v>
      </c>
      <c r="D12" s="112">
        <v>15</v>
      </c>
      <c r="E12" s="112" t="s">
        <v>212</v>
      </c>
      <c r="F12" s="112" t="s">
        <v>213</v>
      </c>
      <c r="G12" s="112" t="s">
        <v>2363</v>
      </c>
      <c r="H12" s="113" t="str">
        <f t="shared" si="0"/>
        <v>inmunprest  (Pai: cancelamento,  Tipo: Alfanumérico, Obrig: Sim, Tam: 15)</v>
      </c>
      <c r="I12" s="112" t="s">
        <v>2364</v>
      </c>
    </row>
    <row r="14" spans="1:11">
      <c r="K14" s="98" t="s">
        <v>2365</v>
      </c>
    </row>
  </sheetData>
  <sheetProtection sort="0" autoFilter="0"/>
  <autoFilter ref="A4:I12" xr:uid="{00000000-0009-0000-0000-000005000000}"/>
  <hyperlinks>
    <hyperlink ref="K14" r:id="rId1" xr:uid="{00000000-0004-0000-0500-000000000000}"/>
  </hyperlinks>
  <pageMargins left="0.511811024" right="0.511811024" top="0.78740157499999996" bottom="0.78740157499999996" header="0.31496062000000002" footer="0.31496062000000002"/>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K20"/>
  <sheetViews>
    <sheetView zoomScale="80" zoomScaleNormal="80" workbookViewId="0">
      <selection activeCell="H24" sqref="H24"/>
    </sheetView>
  </sheetViews>
  <sheetFormatPr defaultRowHeight="15"/>
  <cols>
    <col min="1" max="1" width="5.85546875" bestFit="1" customWidth="1"/>
    <col min="2" max="2" width="38.85546875" bestFit="1" customWidth="1"/>
    <col min="3" max="3" width="17.28515625" bestFit="1" customWidth="1"/>
    <col min="4" max="4" width="15.28515625" bestFit="1" customWidth="1"/>
    <col min="5" max="5" width="5.5703125" bestFit="1" customWidth="1"/>
    <col min="6" max="6" width="7.7109375" bestFit="1" customWidth="1"/>
    <col min="7" max="7" width="5.85546875" bestFit="1" customWidth="1"/>
    <col min="8" max="8" width="5.7109375" bestFit="1" customWidth="1"/>
    <col min="9" max="9" width="66.28515625" bestFit="1" customWidth="1"/>
    <col min="10" max="10" width="82.7109375" hidden="1" customWidth="1"/>
    <col min="11" max="11" width="59.140625" customWidth="1"/>
  </cols>
  <sheetData>
    <row r="1" spans="1:11">
      <c r="A1" s="491" t="s">
        <v>2366</v>
      </c>
      <c r="B1" s="491"/>
      <c r="C1" s="491"/>
      <c r="D1" s="491"/>
      <c r="E1" s="491"/>
      <c r="F1" s="491"/>
      <c r="G1" s="491"/>
      <c r="H1" s="491"/>
      <c r="I1" s="491"/>
    </row>
    <row r="2" spans="1:11">
      <c r="A2" s="21"/>
      <c r="B2" s="21"/>
      <c r="C2" s="21"/>
      <c r="D2" s="21"/>
      <c r="E2" s="21"/>
      <c r="F2" s="24"/>
      <c r="G2" s="21"/>
      <c r="H2" s="21"/>
      <c r="I2" s="71"/>
    </row>
    <row r="3" spans="1:11">
      <c r="A3" s="2" t="s">
        <v>0</v>
      </c>
      <c r="B3" s="2" t="s">
        <v>2281</v>
      </c>
      <c r="C3" s="2" t="s">
        <v>2</v>
      </c>
      <c r="D3" s="2" t="s">
        <v>3</v>
      </c>
      <c r="E3" s="2" t="s">
        <v>4</v>
      </c>
      <c r="F3" s="3" t="s">
        <v>5</v>
      </c>
      <c r="G3" s="2" t="s">
        <v>6</v>
      </c>
      <c r="H3" s="2" t="s">
        <v>7</v>
      </c>
      <c r="I3" s="4" t="s">
        <v>8</v>
      </c>
      <c r="J3" s="4"/>
    </row>
    <row r="4" spans="1:11" ht="16.5">
      <c r="A4" s="5" t="s">
        <v>2367</v>
      </c>
      <c r="B4" s="5" t="s">
        <v>2368</v>
      </c>
      <c r="C4" s="5" t="s">
        <v>11</v>
      </c>
      <c r="D4" s="5"/>
      <c r="E4" s="5"/>
      <c r="F4" s="6"/>
      <c r="G4" s="5"/>
      <c r="H4" s="5"/>
      <c r="I4" s="7" t="s">
        <v>2369</v>
      </c>
      <c r="J4" s="7" t="s">
        <v>2370</v>
      </c>
      <c r="K4" s="7" t="s">
        <v>2371</v>
      </c>
    </row>
    <row r="5" spans="1:11">
      <c r="A5" s="76" t="s">
        <v>2372</v>
      </c>
      <c r="B5" s="76" t="s">
        <v>2286</v>
      </c>
      <c r="C5" s="76" t="s">
        <v>2368</v>
      </c>
      <c r="D5" s="76" t="s">
        <v>19</v>
      </c>
      <c r="E5" s="76" t="s">
        <v>14</v>
      </c>
      <c r="F5" s="77" t="s">
        <v>15</v>
      </c>
      <c r="G5" s="76">
        <v>10</v>
      </c>
      <c r="H5" s="76"/>
      <c r="I5" s="78" t="s">
        <v>2373</v>
      </c>
      <c r="J5" s="10" t="str">
        <f>CONCATENATE(B5,"  (Pai: ",C5,",  Tipo: ",D5,", Obrig: ",E5,", Tam: ",G5,")")</f>
        <v>tpMsg  (Pai: NeoGridCancNFSe,  Tipo: C, Obrig: S, Tam: 10)</v>
      </c>
      <c r="K5" s="78" t="s">
        <v>2374</v>
      </c>
    </row>
    <row r="6" spans="1:11">
      <c r="A6" s="76" t="s">
        <v>2375</v>
      </c>
      <c r="B6" s="76" t="s">
        <v>2289</v>
      </c>
      <c r="C6" s="76" t="s">
        <v>2368</v>
      </c>
      <c r="D6" s="76" t="s">
        <v>24</v>
      </c>
      <c r="E6" s="76" t="s">
        <v>14</v>
      </c>
      <c r="F6" s="77" t="s">
        <v>15</v>
      </c>
      <c r="G6" s="76">
        <v>5</v>
      </c>
      <c r="H6" s="76"/>
      <c r="I6" s="78" t="s">
        <v>2376</v>
      </c>
      <c r="J6" s="10" t="str">
        <f t="shared" ref="J6:J20" si="0">CONCATENATE(B6,"  (Pai: ",C6,",  Tipo: ",D6,", Obrig: ",E6,", Tam: ",G6,")")</f>
        <v>versao  (Pai: NeoGridCancNFSe,  Tipo: N, Obrig: S, Tam: 5)</v>
      </c>
      <c r="K6" s="78" t="s">
        <v>2377</v>
      </c>
    </row>
    <row r="7" spans="1:11">
      <c r="A7" s="76" t="s">
        <v>2378</v>
      </c>
      <c r="B7" s="76" t="s">
        <v>2379</v>
      </c>
      <c r="C7" s="76" t="s">
        <v>2368</v>
      </c>
      <c r="D7" s="76" t="s">
        <v>19</v>
      </c>
      <c r="E7" s="76" t="s">
        <v>14</v>
      </c>
      <c r="F7" s="77" t="s">
        <v>25</v>
      </c>
      <c r="G7" s="76">
        <v>10</v>
      </c>
      <c r="H7" s="76"/>
      <c r="I7" s="78" t="s">
        <v>2380</v>
      </c>
      <c r="J7" s="10" t="str">
        <f t="shared" si="0"/>
        <v>versaoERP  (Pai: NeoGridCancNFSe,  Tipo: C, Obrig: S, Tam: 10)</v>
      </c>
      <c r="K7" s="78" t="s">
        <v>2377</v>
      </c>
    </row>
    <row r="8" spans="1:11">
      <c r="A8" s="76" t="s">
        <v>2381</v>
      </c>
      <c r="B8" s="76" t="s">
        <v>2382</v>
      </c>
      <c r="C8" s="76" t="s">
        <v>2368</v>
      </c>
      <c r="D8" s="76" t="s">
        <v>19</v>
      </c>
      <c r="E8" s="76" t="s">
        <v>24</v>
      </c>
      <c r="F8" s="77" t="s">
        <v>25</v>
      </c>
      <c r="G8" s="76">
        <v>10</v>
      </c>
      <c r="H8" s="76"/>
      <c r="I8" s="78" t="s">
        <v>2383</v>
      </c>
      <c r="J8" s="78" t="str">
        <f t="shared" si="0"/>
        <v>versaoPrefeitura  (Pai: NeoGridCancNFSe,  Tipo: C, Obrig: N, Tam: 10)</v>
      </c>
      <c r="K8" s="78" t="s">
        <v>2377</v>
      </c>
    </row>
    <row r="9" spans="1:11">
      <c r="A9" s="76" t="s">
        <v>2384</v>
      </c>
      <c r="B9" s="76" t="s">
        <v>2385</v>
      </c>
      <c r="C9" s="76" t="s">
        <v>2368</v>
      </c>
      <c r="D9" s="76" t="s">
        <v>19</v>
      </c>
      <c r="E9" s="76" t="s">
        <v>24</v>
      </c>
      <c r="F9" s="77" t="s">
        <v>25</v>
      </c>
      <c r="G9" s="76">
        <v>50</v>
      </c>
      <c r="H9" s="76"/>
      <c r="I9" s="78"/>
      <c r="J9" s="78" t="str">
        <f t="shared" si="0"/>
        <v>NOME_ARQUIVO  (Pai: NeoGridCancNFSe,  Tipo: C, Obrig: N, Tam: 50)</v>
      </c>
      <c r="K9" s="78" t="s">
        <v>2377</v>
      </c>
    </row>
    <row r="10" spans="1:11">
      <c r="A10" s="76" t="s">
        <v>2386</v>
      </c>
      <c r="B10" s="76" t="s">
        <v>2387</v>
      </c>
      <c r="C10" s="76" t="s">
        <v>2368</v>
      </c>
      <c r="D10" s="76" t="s">
        <v>19</v>
      </c>
      <c r="E10" s="76" t="s">
        <v>24</v>
      </c>
      <c r="F10" s="77" t="s">
        <v>25</v>
      </c>
      <c r="G10" s="76">
        <v>20</v>
      </c>
      <c r="H10" s="76"/>
      <c r="I10" s="78"/>
      <c r="J10" s="78" t="str">
        <f t="shared" si="0"/>
        <v>COD_INTERNO_DOC_MERCADOR  (Pai: NeoGridCancNFSe,  Tipo: C, Obrig: N, Tam: 20)</v>
      </c>
      <c r="K10" s="78" t="s">
        <v>2377</v>
      </c>
    </row>
    <row r="11" spans="1:11" ht="30">
      <c r="A11" s="76" t="s">
        <v>2388</v>
      </c>
      <c r="B11" s="76" t="s">
        <v>2389</v>
      </c>
      <c r="C11" s="76" t="s">
        <v>2368</v>
      </c>
      <c r="D11" s="76" t="s">
        <v>24</v>
      </c>
      <c r="E11" s="76" t="s">
        <v>24</v>
      </c>
      <c r="F11" s="77" t="s">
        <v>25</v>
      </c>
      <c r="G11" s="76">
        <v>12</v>
      </c>
      <c r="H11" s="76"/>
      <c r="I11" s="78"/>
      <c r="J11" s="78" t="str">
        <f t="shared" si="0"/>
        <v>DATA_CRIACAO_DOCUMENTO_MERCADOR  (Pai: NeoGridCancNFSe,  Tipo: N, Obrig: N, Tam: 12)</v>
      </c>
      <c r="K11" s="78" t="s">
        <v>2377</v>
      </c>
    </row>
    <row r="12" spans="1:11" ht="16.5">
      <c r="A12" s="16" t="s">
        <v>2390</v>
      </c>
      <c r="B12" s="16" t="s">
        <v>2391</v>
      </c>
      <c r="C12" s="16" t="s">
        <v>2367</v>
      </c>
      <c r="D12" s="16" t="s">
        <v>2392</v>
      </c>
      <c r="E12" s="16" t="s">
        <v>14</v>
      </c>
      <c r="F12" s="17" t="s">
        <v>15</v>
      </c>
      <c r="G12" s="16"/>
      <c r="H12" s="16"/>
      <c r="I12" s="18"/>
      <c r="J12" s="18"/>
      <c r="K12" s="18"/>
    </row>
    <row r="13" spans="1:11">
      <c r="A13" s="56" t="s">
        <v>2393</v>
      </c>
      <c r="B13" s="56" t="s">
        <v>2308</v>
      </c>
      <c r="C13" s="56" t="s">
        <v>2391</v>
      </c>
      <c r="D13" s="56" t="s">
        <v>24</v>
      </c>
      <c r="E13" s="56" t="s">
        <v>14</v>
      </c>
      <c r="F13" s="81" t="s">
        <v>15</v>
      </c>
      <c r="G13" s="56">
        <v>15</v>
      </c>
      <c r="H13" s="56"/>
      <c r="I13" s="82" t="s">
        <v>2394</v>
      </c>
      <c r="J13" s="82" t="str">
        <f t="shared" si="0"/>
        <v>nNFSe  (Pai: canc,  Tipo: N, Obrig: S, Tam: 15)</v>
      </c>
      <c r="K13" s="82" t="s">
        <v>2395</v>
      </c>
    </row>
    <row r="14" spans="1:11">
      <c r="A14" s="8" t="s">
        <v>2396</v>
      </c>
      <c r="B14" s="8" t="s">
        <v>2305</v>
      </c>
      <c r="C14" s="8" t="s">
        <v>2391</v>
      </c>
      <c r="D14" s="8" t="s">
        <v>19</v>
      </c>
      <c r="E14" s="8" t="s">
        <v>14</v>
      </c>
      <c r="F14" s="9" t="s">
        <v>15</v>
      </c>
      <c r="G14" s="8">
        <v>14</v>
      </c>
      <c r="H14" s="8"/>
      <c r="I14" s="73" t="s">
        <v>2397</v>
      </c>
      <c r="J14" s="73" t="str">
        <f t="shared" si="0"/>
        <v>cnpjPrest  (Pai: canc,  Tipo: C, Obrig: S, Tam: 14)</v>
      </c>
      <c r="K14" s="73" t="s">
        <v>2398</v>
      </c>
    </row>
    <row r="15" spans="1:11">
      <c r="A15" s="76" t="s">
        <v>2399</v>
      </c>
      <c r="B15" s="76" t="s">
        <v>2400</v>
      </c>
      <c r="C15" s="76" t="s">
        <v>2391</v>
      </c>
      <c r="D15" s="76" t="s">
        <v>19</v>
      </c>
      <c r="E15" s="76" t="s">
        <v>24</v>
      </c>
      <c r="F15" s="77" t="s">
        <v>25</v>
      </c>
      <c r="G15" s="76">
        <v>15</v>
      </c>
      <c r="H15" s="76"/>
      <c r="I15" s="79" t="s">
        <v>2363</v>
      </c>
      <c r="J15" s="79" t="str">
        <f t="shared" si="0"/>
        <v>inMunPrest  (Pai: canc,  Tipo: C, Obrig: N, Tam: 15)</v>
      </c>
      <c r="K15" s="78" t="s">
        <v>2377</v>
      </c>
    </row>
    <row r="16" spans="1:11">
      <c r="A16" s="8" t="s">
        <v>2401</v>
      </c>
      <c r="B16" s="8" t="s">
        <v>48</v>
      </c>
      <c r="C16" s="8" t="s">
        <v>2391</v>
      </c>
      <c r="D16" s="8" t="s">
        <v>24</v>
      </c>
      <c r="E16" s="8" t="s">
        <v>14</v>
      </c>
      <c r="F16" s="9" t="s">
        <v>15</v>
      </c>
      <c r="G16" s="8">
        <v>7</v>
      </c>
      <c r="H16" s="8"/>
      <c r="I16" s="73" t="s">
        <v>2402</v>
      </c>
      <c r="J16" s="73" t="str">
        <f t="shared" si="0"/>
        <v>cMunPrest  (Pai: canc,  Tipo: N, Obrig: S, Tam: 7)</v>
      </c>
      <c r="K16" s="73" t="s">
        <v>2403</v>
      </c>
    </row>
    <row r="17" spans="1:11">
      <c r="A17" s="76" t="s">
        <v>2404</v>
      </c>
      <c r="B17" s="76" t="s">
        <v>2405</v>
      </c>
      <c r="C17" s="76" t="s">
        <v>2391</v>
      </c>
      <c r="D17" s="76" t="s">
        <v>19</v>
      </c>
      <c r="E17" s="76" t="s">
        <v>24</v>
      </c>
      <c r="F17" s="77" t="s">
        <v>25</v>
      </c>
      <c r="G17" s="76">
        <v>4</v>
      </c>
      <c r="H17" s="76"/>
      <c r="I17" s="80" t="s">
        <v>2406</v>
      </c>
      <c r="J17" s="80" t="str">
        <f t="shared" si="0"/>
        <v>cCanc  (Pai: canc,  Tipo: C, Obrig: N, Tam: 4)</v>
      </c>
      <c r="K17" s="78" t="s">
        <v>2377</v>
      </c>
    </row>
    <row r="18" spans="1:11">
      <c r="A18" s="56" t="s">
        <v>2407</v>
      </c>
      <c r="B18" s="56" t="s">
        <v>2311</v>
      </c>
      <c r="C18" s="56" t="s">
        <v>2391</v>
      </c>
      <c r="D18" s="56" t="s">
        <v>19</v>
      </c>
      <c r="E18" s="56" t="s">
        <v>14</v>
      </c>
      <c r="F18" s="81" t="s">
        <v>15</v>
      </c>
      <c r="G18" s="56">
        <v>255</v>
      </c>
      <c r="H18" s="56"/>
      <c r="I18" s="83" t="s">
        <v>2312</v>
      </c>
      <c r="J18" s="83" t="str">
        <f t="shared" si="0"/>
        <v>cVerificaNFSe  (Pai: canc,  Tipo: C, Obrig: S, Tam: 255)</v>
      </c>
      <c r="K18" s="83" t="s">
        <v>2395</v>
      </c>
    </row>
    <row r="19" spans="1:11">
      <c r="A19" s="8" t="s">
        <v>2408</v>
      </c>
      <c r="B19" s="8" t="s">
        <v>2409</v>
      </c>
      <c r="C19" s="8" t="s">
        <v>2391</v>
      </c>
      <c r="D19" s="8" t="s">
        <v>19</v>
      </c>
      <c r="E19" s="8" t="s">
        <v>24</v>
      </c>
      <c r="F19" s="9" t="s">
        <v>25</v>
      </c>
      <c r="G19" s="8">
        <v>80</v>
      </c>
      <c r="H19" s="8"/>
      <c r="I19" s="10" t="s">
        <v>2410</v>
      </c>
      <c r="J19" s="10" t="str">
        <f t="shared" si="0"/>
        <v>xMotivoCanc  (Pai: canc,  Tipo: C, Obrig: N, Tam: 80)</v>
      </c>
      <c r="K19" s="10" t="s">
        <v>2411</v>
      </c>
    </row>
    <row r="20" spans="1:11">
      <c r="A20" s="76" t="s">
        <v>2412</v>
      </c>
      <c r="B20" s="76" t="s">
        <v>23</v>
      </c>
      <c r="C20" s="76" t="s">
        <v>2391</v>
      </c>
      <c r="D20" s="76" t="s">
        <v>19</v>
      </c>
      <c r="E20" s="76" t="s">
        <v>24</v>
      </c>
      <c r="F20" s="77" t="s">
        <v>25</v>
      </c>
      <c r="G20" s="76">
        <v>44</v>
      </c>
      <c r="H20" s="76"/>
      <c r="I20" s="78" t="s">
        <v>2413</v>
      </c>
      <c r="J20" s="78" t="str">
        <f t="shared" si="0"/>
        <v>idERP  (Pai: canc,  Tipo: C, Obrig: N, Tam: 44)</v>
      </c>
      <c r="K20" s="78" t="s">
        <v>2377</v>
      </c>
    </row>
  </sheetData>
  <autoFilter ref="A3:J20" xr:uid="{00000000-0009-0000-0000-000006000000}"/>
  <mergeCells count="1">
    <mergeCell ref="A1:I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A1:I26"/>
  <sheetViews>
    <sheetView topLeftCell="D1" zoomScale="80" zoomScaleNormal="80" workbookViewId="0">
      <selection sqref="A1:I1"/>
    </sheetView>
  </sheetViews>
  <sheetFormatPr defaultRowHeight="15"/>
  <cols>
    <col min="1" max="1" width="5.85546875" bestFit="1" customWidth="1"/>
    <col min="2" max="2" width="24.140625" bestFit="1" customWidth="1"/>
    <col min="3" max="3" width="5.85546875" bestFit="1" customWidth="1"/>
    <col min="4" max="4" width="23.7109375" bestFit="1" customWidth="1"/>
    <col min="5" max="5" width="5.5703125" bestFit="1" customWidth="1"/>
    <col min="6" max="6" width="7.7109375" bestFit="1" customWidth="1"/>
    <col min="7" max="7" width="5.85546875" bestFit="1" customWidth="1"/>
    <col min="8" max="8" width="5.7109375" bestFit="1" customWidth="1"/>
    <col min="9" max="9" width="77.140625" bestFit="1" customWidth="1"/>
  </cols>
  <sheetData>
    <row r="1" spans="1:9">
      <c r="A1" s="491" t="s">
        <v>2414</v>
      </c>
      <c r="B1" s="491"/>
      <c r="C1" s="491"/>
      <c r="D1" s="491"/>
      <c r="E1" s="491"/>
      <c r="F1" s="491"/>
      <c r="G1" s="491"/>
      <c r="H1" s="491"/>
      <c r="I1" s="491"/>
    </row>
    <row r="2" spans="1:9">
      <c r="A2" s="21"/>
      <c r="B2" s="21"/>
      <c r="C2" s="21"/>
      <c r="D2" s="21"/>
      <c r="E2" s="21"/>
      <c r="F2" s="24"/>
      <c r="G2" s="21"/>
      <c r="H2" s="21"/>
      <c r="I2" s="71"/>
    </row>
    <row r="3" spans="1:9">
      <c r="A3" s="2" t="s">
        <v>0</v>
      </c>
      <c r="B3" s="2" t="s">
        <v>2281</v>
      </c>
      <c r="C3" s="2" t="s">
        <v>2</v>
      </c>
      <c r="D3" s="2" t="s">
        <v>3</v>
      </c>
      <c r="E3" s="2" t="s">
        <v>4</v>
      </c>
      <c r="F3" s="3" t="s">
        <v>5</v>
      </c>
      <c r="G3" s="2" t="s">
        <v>6</v>
      </c>
      <c r="H3" s="2" t="s">
        <v>7</v>
      </c>
      <c r="I3" s="4" t="s">
        <v>8</v>
      </c>
    </row>
    <row r="4" spans="1:9" ht="16.5">
      <c r="A4" s="5" t="s">
        <v>2415</v>
      </c>
      <c r="B4" s="5" t="s">
        <v>2416</v>
      </c>
      <c r="C4" s="5" t="s">
        <v>11</v>
      </c>
      <c r="D4" s="5"/>
      <c r="E4" s="5"/>
      <c r="F4" s="6"/>
      <c r="G4" s="5"/>
      <c r="H4" s="5"/>
      <c r="I4" s="7" t="s">
        <v>2284</v>
      </c>
    </row>
    <row r="5" spans="1:9">
      <c r="A5" s="8" t="s">
        <v>2417</v>
      </c>
      <c r="B5" s="8" t="s">
        <v>2286</v>
      </c>
      <c r="C5" s="8" t="s">
        <v>2415</v>
      </c>
      <c r="D5" s="8" t="s">
        <v>19</v>
      </c>
      <c r="E5" s="8" t="s">
        <v>14</v>
      </c>
      <c r="F5" s="9" t="s">
        <v>15</v>
      </c>
      <c r="G5" s="8">
        <v>11</v>
      </c>
      <c r="H5" s="8"/>
      <c r="I5" s="10" t="s">
        <v>2418</v>
      </c>
    </row>
    <row r="6" spans="1:9">
      <c r="A6" s="8" t="s">
        <v>2419</v>
      </c>
      <c r="B6" s="8" t="s">
        <v>2289</v>
      </c>
      <c r="C6" s="8" t="s">
        <v>2415</v>
      </c>
      <c r="D6" s="8" t="s">
        <v>24</v>
      </c>
      <c r="E6" s="8" t="s">
        <v>14</v>
      </c>
      <c r="F6" s="9" t="s">
        <v>15</v>
      </c>
      <c r="G6" s="8">
        <v>5</v>
      </c>
      <c r="H6" s="8"/>
      <c r="I6" s="10" t="s">
        <v>2376</v>
      </c>
    </row>
    <row r="7" spans="1:9" ht="16.5">
      <c r="A7" s="13" t="s">
        <v>2420</v>
      </c>
      <c r="B7" s="13" t="s">
        <v>2292</v>
      </c>
      <c r="C7" s="13" t="s">
        <v>2415</v>
      </c>
      <c r="D7" s="13"/>
      <c r="E7" s="13" t="s">
        <v>14</v>
      </c>
      <c r="F7" s="14" t="s">
        <v>15</v>
      </c>
      <c r="G7" s="13"/>
      <c r="H7" s="13"/>
      <c r="I7" s="15"/>
    </row>
    <row r="8" spans="1:9" ht="16.5">
      <c r="A8" s="16" t="s">
        <v>2421</v>
      </c>
      <c r="B8" s="16" t="s">
        <v>2422</v>
      </c>
      <c r="C8" s="16" t="s">
        <v>2420</v>
      </c>
      <c r="D8" s="16"/>
      <c r="E8" s="16"/>
      <c r="F8" s="17"/>
      <c r="G8" s="16"/>
      <c r="H8" s="16"/>
      <c r="I8" s="18"/>
    </row>
    <row r="9" spans="1:9">
      <c r="A9" s="74"/>
      <c r="B9" s="74" t="s">
        <v>2294</v>
      </c>
      <c r="C9" s="74"/>
      <c r="D9" s="74"/>
      <c r="E9" s="74"/>
      <c r="F9" s="75"/>
      <c r="G9" s="74"/>
      <c r="H9" s="74"/>
      <c r="I9" s="10" t="s">
        <v>2423</v>
      </c>
    </row>
    <row r="10" spans="1:9" ht="16.5">
      <c r="A10" s="16" t="s">
        <v>2424</v>
      </c>
      <c r="B10" s="16" t="s">
        <v>2425</v>
      </c>
      <c r="C10" s="16" t="s">
        <v>2420</v>
      </c>
      <c r="D10" s="16" t="s">
        <v>2426</v>
      </c>
      <c r="E10" s="16" t="s">
        <v>14</v>
      </c>
      <c r="F10" s="17" t="s">
        <v>15</v>
      </c>
      <c r="G10" s="16"/>
      <c r="H10" s="16"/>
      <c r="I10" s="18"/>
    </row>
    <row r="11" spans="1:9">
      <c r="A11" s="8" t="s">
        <v>2427</v>
      </c>
      <c r="B11" s="8" t="s">
        <v>2308</v>
      </c>
      <c r="C11" s="8" t="s">
        <v>2421</v>
      </c>
      <c r="D11" s="8" t="s">
        <v>24</v>
      </c>
      <c r="E11" s="8" t="s">
        <v>14</v>
      </c>
      <c r="F11" s="9" t="s">
        <v>15</v>
      </c>
      <c r="G11" s="8">
        <v>15</v>
      </c>
      <c r="H11" s="8"/>
      <c r="I11" s="72" t="s">
        <v>2428</v>
      </c>
    </row>
    <row r="12" spans="1:9">
      <c r="A12" s="8" t="s">
        <v>2429</v>
      </c>
      <c r="B12" s="8" t="s">
        <v>2305</v>
      </c>
      <c r="C12" s="8" t="s">
        <v>2421</v>
      </c>
      <c r="D12" s="8" t="s">
        <v>19</v>
      </c>
      <c r="E12" s="8" t="s">
        <v>14</v>
      </c>
      <c r="F12" s="9" t="s">
        <v>15</v>
      </c>
      <c r="G12" s="8">
        <v>14</v>
      </c>
      <c r="H12" s="8"/>
      <c r="I12" s="73" t="s">
        <v>2397</v>
      </c>
    </row>
    <row r="13" spans="1:9">
      <c r="A13" s="8" t="s">
        <v>2430</v>
      </c>
      <c r="B13" s="8" t="s">
        <v>2400</v>
      </c>
      <c r="C13" s="8" t="s">
        <v>2421</v>
      </c>
      <c r="D13" s="8" t="s">
        <v>19</v>
      </c>
      <c r="E13" s="8" t="s">
        <v>24</v>
      </c>
      <c r="F13" s="9" t="s">
        <v>25</v>
      </c>
      <c r="G13" s="8">
        <v>15</v>
      </c>
      <c r="H13" s="8"/>
      <c r="I13" s="73" t="s">
        <v>2363</v>
      </c>
    </row>
    <row r="14" spans="1:9">
      <c r="A14" s="8" t="s">
        <v>2431</v>
      </c>
      <c r="B14" s="8" t="s">
        <v>48</v>
      </c>
      <c r="C14" s="8" t="s">
        <v>2421</v>
      </c>
      <c r="D14" s="8" t="s">
        <v>24</v>
      </c>
      <c r="E14" s="8" t="s">
        <v>14</v>
      </c>
      <c r="F14" s="9" t="s">
        <v>15</v>
      </c>
      <c r="G14" s="8">
        <v>7</v>
      </c>
      <c r="H14" s="8"/>
      <c r="I14" s="73" t="s">
        <v>2402</v>
      </c>
    </row>
    <row r="15" spans="1:9">
      <c r="A15" s="8" t="s">
        <v>2432</v>
      </c>
      <c r="B15" s="8" t="s">
        <v>2433</v>
      </c>
      <c r="C15" s="8" t="s">
        <v>2421</v>
      </c>
      <c r="D15" s="8" t="s">
        <v>30</v>
      </c>
      <c r="E15" s="8" t="s">
        <v>14</v>
      </c>
      <c r="F15" s="9" t="s">
        <v>15</v>
      </c>
      <c r="G15" s="8">
        <v>19</v>
      </c>
      <c r="H15" s="8"/>
      <c r="I15" s="10" t="s">
        <v>2434</v>
      </c>
    </row>
    <row r="16" spans="1:9">
      <c r="A16" s="8" t="s">
        <v>2435</v>
      </c>
      <c r="B16" s="8" t="s">
        <v>2320</v>
      </c>
      <c r="C16" s="8" t="s">
        <v>2421</v>
      </c>
      <c r="D16" s="8" t="s">
        <v>24</v>
      </c>
      <c r="E16" s="8" t="s">
        <v>14</v>
      </c>
      <c r="F16" s="9" t="s">
        <v>15</v>
      </c>
      <c r="G16" s="8">
        <v>3</v>
      </c>
      <c r="H16" s="8"/>
      <c r="I16" s="72" t="s">
        <v>2321</v>
      </c>
    </row>
    <row r="17" spans="1:9">
      <c r="A17" s="8" t="s">
        <v>2436</v>
      </c>
      <c r="B17" s="8" t="s">
        <v>2323</v>
      </c>
      <c r="C17" s="8" t="s">
        <v>2421</v>
      </c>
      <c r="D17" s="8" t="s">
        <v>19</v>
      </c>
      <c r="E17" s="8" t="s">
        <v>14</v>
      </c>
      <c r="F17" s="9" t="s">
        <v>15</v>
      </c>
      <c r="G17" s="8">
        <v>255</v>
      </c>
      <c r="H17" s="8"/>
      <c r="I17" s="72" t="s">
        <v>2324</v>
      </c>
    </row>
    <row r="18" spans="1:9" ht="16.5">
      <c r="A18" s="16" t="s">
        <v>2437</v>
      </c>
      <c r="B18" s="16" t="s">
        <v>2329</v>
      </c>
      <c r="C18" s="16" t="s">
        <v>2424</v>
      </c>
      <c r="D18" s="16" t="s">
        <v>2330</v>
      </c>
      <c r="E18" s="16" t="s">
        <v>14</v>
      </c>
      <c r="F18" s="17" t="s">
        <v>2331</v>
      </c>
      <c r="G18" s="16">
        <v>2</v>
      </c>
      <c r="H18" s="16"/>
      <c r="I18" s="18"/>
    </row>
    <row r="19" spans="1:9">
      <c r="A19" s="8" t="s">
        <v>2438</v>
      </c>
      <c r="B19" s="8" t="s">
        <v>2333</v>
      </c>
      <c r="C19" s="8" t="s">
        <v>2437</v>
      </c>
      <c r="D19" s="8" t="s">
        <v>19</v>
      </c>
      <c r="E19" s="8" t="s">
        <v>14</v>
      </c>
      <c r="F19" s="9" t="s">
        <v>15</v>
      </c>
      <c r="G19" s="8">
        <v>4</v>
      </c>
      <c r="H19" s="8"/>
      <c r="I19" s="72" t="s">
        <v>2334</v>
      </c>
    </row>
    <row r="20" spans="1:9">
      <c r="A20" s="8" t="s">
        <v>2439</v>
      </c>
      <c r="B20" s="8" t="s">
        <v>2336</v>
      </c>
      <c r="C20" s="8" t="s">
        <v>2437</v>
      </c>
      <c r="D20" s="8" t="s">
        <v>19</v>
      </c>
      <c r="E20" s="8" t="s">
        <v>14</v>
      </c>
      <c r="F20" s="9" t="s">
        <v>15</v>
      </c>
      <c r="G20" s="8">
        <v>1000</v>
      </c>
      <c r="H20" s="8"/>
      <c r="I20" s="72" t="s">
        <v>2440</v>
      </c>
    </row>
    <row r="21" spans="1:9">
      <c r="A21" s="8" t="s">
        <v>2441</v>
      </c>
      <c r="B21" s="8" t="s">
        <v>2339</v>
      </c>
      <c r="C21" s="8" t="s">
        <v>2437</v>
      </c>
      <c r="D21" s="8" t="s">
        <v>19</v>
      </c>
      <c r="E21" s="8" t="s">
        <v>24</v>
      </c>
      <c r="F21" s="9" t="s">
        <v>25</v>
      </c>
      <c r="G21" s="8">
        <v>200</v>
      </c>
      <c r="H21" s="8"/>
      <c r="I21" s="72" t="s">
        <v>2340</v>
      </c>
    </row>
    <row r="22" spans="1:9" ht="16.5">
      <c r="A22" s="13" t="s">
        <v>2442</v>
      </c>
      <c r="B22" s="13" t="s">
        <v>2342</v>
      </c>
      <c r="C22" s="13" t="s">
        <v>2415</v>
      </c>
      <c r="D22" s="13"/>
      <c r="E22" s="13" t="s">
        <v>14</v>
      </c>
      <c r="F22" s="14" t="s">
        <v>15</v>
      </c>
      <c r="G22" s="13"/>
      <c r="H22" s="13"/>
      <c r="I22" s="15" t="s">
        <v>2284</v>
      </c>
    </row>
    <row r="23" spans="1:9" ht="16.5">
      <c r="A23" s="16" t="s">
        <v>2424</v>
      </c>
      <c r="B23" s="16" t="s">
        <v>2443</v>
      </c>
      <c r="C23" s="16" t="s">
        <v>2417</v>
      </c>
      <c r="D23" s="16"/>
      <c r="E23" s="16" t="s">
        <v>14</v>
      </c>
      <c r="F23" s="17" t="s">
        <v>15</v>
      </c>
      <c r="G23" s="16"/>
      <c r="H23" s="16"/>
      <c r="I23" s="18"/>
    </row>
    <row r="24" spans="1:9">
      <c r="A24" s="8" t="s">
        <v>2427</v>
      </c>
      <c r="B24" s="8" t="s">
        <v>2294</v>
      </c>
      <c r="C24" s="8" t="s">
        <v>2424</v>
      </c>
      <c r="D24" s="8" t="s">
        <v>2345</v>
      </c>
      <c r="E24" s="8" t="s">
        <v>24</v>
      </c>
      <c r="F24" s="9" t="s">
        <v>25</v>
      </c>
      <c r="G24" s="8"/>
      <c r="H24" s="8"/>
      <c r="I24" s="10" t="s">
        <v>2444</v>
      </c>
    </row>
    <row r="25" spans="1:9" ht="16.5">
      <c r="A25" s="16" t="s">
        <v>2437</v>
      </c>
      <c r="B25" s="16" t="s">
        <v>2425</v>
      </c>
      <c r="C25" s="16" t="s">
        <v>2417</v>
      </c>
      <c r="D25" s="16"/>
      <c r="E25" s="16" t="s">
        <v>14</v>
      </c>
      <c r="F25" s="17" t="s">
        <v>15</v>
      </c>
      <c r="G25" s="16"/>
      <c r="H25" s="16"/>
      <c r="I25" s="18"/>
    </row>
    <row r="26" spans="1:9">
      <c r="A26" s="8" t="s">
        <v>2438</v>
      </c>
      <c r="B26" s="8" t="s">
        <v>2294</v>
      </c>
      <c r="C26" s="8" t="s">
        <v>2437</v>
      </c>
      <c r="D26" s="8" t="s">
        <v>2345</v>
      </c>
      <c r="E26" s="8" t="s">
        <v>24</v>
      </c>
      <c r="F26" s="9" t="s">
        <v>25</v>
      </c>
      <c r="G26" s="8"/>
      <c r="H26" s="8"/>
      <c r="I26" s="10" t="s">
        <v>2445</v>
      </c>
    </row>
  </sheetData>
  <sheetProtection sheet="1" objects="1" scenarios="1" sort="0" autoFilter="0"/>
  <mergeCells count="1">
    <mergeCell ref="A1:I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bcb62f5-ec6e-4c59-a3c8-ac96b687e8df">
      <Terms xmlns="http://schemas.microsoft.com/office/infopath/2007/PartnerControls"/>
    </lcf76f155ced4ddcb4097134ff3c332f>
    <_ip_UnifiedCompliancePolicyProperties xmlns="http://schemas.microsoft.com/sharepoint/v3" xsi:nil="true"/>
    <TaxCatchAll xmlns="ef7fdaa5-96c8-4bda-892c-1cc018c6044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06D0964B5B9E84EBF52B0C7E6BB7065" ma:contentTypeVersion="16" ma:contentTypeDescription="Criar um novo documento." ma:contentTypeScope="" ma:versionID="2e3171da8fb15d344ddb03564ca036bd">
  <xsd:schema xmlns:xsd="http://www.w3.org/2001/XMLSchema" xmlns:xs="http://www.w3.org/2001/XMLSchema" xmlns:p="http://schemas.microsoft.com/office/2006/metadata/properties" xmlns:ns1="http://schemas.microsoft.com/sharepoint/v3" xmlns:ns2="abcb62f5-ec6e-4c59-a3c8-ac96b687e8df" xmlns:ns3="ef7fdaa5-96c8-4bda-892c-1cc018c60444" targetNamespace="http://schemas.microsoft.com/office/2006/metadata/properties" ma:root="true" ma:fieldsID="0ce5ad575277832fbf22260c1eb6332e" ns1:_="" ns2:_="" ns3:_="">
    <xsd:import namespace="http://schemas.microsoft.com/sharepoint/v3"/>
    <xsd:import namespace="abcb62f5-ec6e-4c59-a3c8-ac96b687e8df"/>
    <xsd:import namespace="ef7fdaa5-96c8-4bda-892c-1cc018c604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edades da Política de Conformidade Unificada" ma:hidden="true" ma:internalName="_ip_UnifiedCompliancePolicyProperties">
      <xsd:simpleType>
        <xsd:restriction base="dms:Note"/>
      </xsd:simpleType>
    </xsd:element>
    <xsd:element name="_ip_UnifiedCompliancePolicyUIAction" ma:index="23" nillable="true" ma:displayName="Ação de IU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b62f5-ec6e-4c59-a3c8-ac96b687e8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m" ma:readOnly="false" ma:fieldId="{5cf76f15-5ced-4ddc-b409-7134ff3c332f}" ma:taxonomyMulti="true" ma:sspId="8a59a811-a7f1-4cb4-bf6d-7373cc41818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7fdaa5-96c8-4bda-892c-1cc018c60444"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17" nillable="true" ma:displayName="Taxonomy Catch All Column" ma:hidden="true" ma:list="{b7b09c8a-e974-4546-871d-1b9727498e75}" ma:internalName="TaxCatchAll" ma:showField="CatchAllData" ma:web="ef7fdaa5-96c8-4bda-892c-1cc018c604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B4AD79-53F0-4FBC-9E9F-95E87D811611}">
  <ds:schemaRefs>
    <ds:schemaRef ds:uri="http://schemas.microsoft.com/office/2006/metadata/properties"/>
    <ds:schemaRef ds:uri="http://schemas.microsoft.com/office/infopath/2007/PartnerControls"/>
    <ds:schemaRef ds:uri="http://schemas.microsoft.com/sharepoint/v3"/>
    <ds:schemaRef ds:uri="abcb62f5-ec6e-4c59-a3c8-ac96b687e8df"/>
    <ds:schemaRef ds:uri="ef7fdaa5-96c8-4bda-892c-1cc018c60444"/>
  </ds:schemaRefs>
</ds:datastoreItem>
</file>

<file path=customXml/itemProps2.xml><?xml version="1.0" encoding="utf-8"?>
<ds:datastoreItem xmlns:ds="http://schemas.openxmlformats.org/officeDocument/2006/customXml" ds:itemID="{EC97E013-460F-4D9E-9D3E-685723DE7FF6}">
  <ds:schemaRefs>
    <ds:schemaRef ds:uri="http://schemas.microsoft.com/sharepoint/v3/contenttype/forms"/>
  </ds:schemaRefs>
</ds:datastoreItem>
</file>

<file path=customXml/itemProps3.xml><?xml version="1.0" encoding="utf-8"?>
<ds:datastoreItem xmlns:ds="http://schemas.openxmlformats.org/officeDocument/2006/customXml" ds:itemID="{4BA92C72-1736-49C9-9D4F-A30E255A2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cb62f5-ec6e-4c59-a3c8-ac96b687e8df"/>
    <ds:schemaRef ds:uri="ef7fdaa5-96c8-4bda-892c-1cc018c604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Não identificados Neogrid</vt:lpstr>
      <vt:lpstr>Introdução</vt:lpstr>
      <vt:lpstr>Emissao</vt:lpstr>
      <vt:lpstr>Não identificados no TSS</vt:lpstr>
      <vt:lpstr>Emissão - Retorno</vt:lpstr>
      <vt:lpstr>Recebimento</vt:lpstr>
      <vt:lpstr>Cancelamento</vt:lpstr>
      <vt:lpstr>Cancelamento - ANTIGO</vt:lpstr>
      <vt:lpstr>Cancelamento - Retorno</vt:lpstr>
      <vt:lpstr>Natureza de operacaoSUGESTAONOK</vt:lpstr>
      <vt:lpstr>Natureza de Operação-v01</vt:lpstr>
      <vt:lpstr>NatOp x TipoTrib x cExISS</vt:lpstr>
      <vt:lpstr>Tabelas</vt:lpstr>
      <vt:lpstr>Leiaute Neogrid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2006-09-25T12:47:36Z</dcterms:created>
  <dcterms:modified xsi:type="dcterms:W3CDTF">2026-04-10T17:47:34Z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0x010100D06D0964B5B9E84EBF52B0C7E6BB7065</vt:lpwstr>
  </property>
  <property fmtid="{D5CDD505-2E9C-101B-9397-08002B2CF9AE}" pid="3" name="WorkbookGuid">
    <vt:lpwstr>44e3721c-a8d1-4cfd-92cf-595441e39d0e</vt:lpwstr>
  </property>
  <property fmtid="{D5CDD505-2E9C-101B-9397-08002B2CF9AE}" pid="4" name="MediaServiceImageTags">
    <vt:lpwstr/>
  </property>
</Properties>
</file>